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развития телемедицины и интернет-ресурсов\ЭЛН,ИПРА,ЭЦП,Телемедицина\данные на 01.06.2020\"/>
    </mc:Choice>
  </mc:AlternateContent>
  <bookViews>
    <workbookView xWindow="0" yWindow="0" windowWidth="28800" windowHeight="11535"/>
  </bookViews>
  <sheets>
    <sheet name="рейтинг МО на 01.06.2020" sheetId="9" r:id="rId1"/>
    <sheet name="ЭЛН на 01.06.2020" sheetId="8" r:id="rId2"/>
    <sheet name="ИПРА" sheetId="10" r:id="rId3"/>
    <sheet name="телемедицинские консультации" sheetId="7" r:id="rId4"/>
  </sheets>
  <definedNames>
    <definedName name="_xlnm._FilterDatabase" localSheetId="2" hidden="1">ИПРА!$A$2:$H$2</definedName>
    <definedName name="_xlnm._FilterDatabase" localSheetId="0" hidden="1">'рейтинг МО на 01.06.2020'!$A$3:$F$106</definedName>
    <definedName name="_xlnm._FilterDatabase" localSheetId="3" hidden="1">'телемедицинские консультации'!$A$2:$AB$16</definedName>
    <definedName name="_xlnm.Print_Titles" localSheetId="0">'рейтинг МО на 01.06.2020'!$2:$2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8" l="1"/>
  <c r="K58" i="8" s="1"/>
  <c r="G84" i="8"/>
  <c r="K84" i="8" s="1"/>
  <c r="G62" i="8"/>
  <c r="K62" i="8" s="1"/>
  <c r="G31" i="8"/>
  <c r="K31" i="8" s="1"/>
  <c r="G73" i="8"/>
  <c r="K73" i="8" s="1"/>
  <c r="G103" i="8"/>
  <c r="K103" i="8" s="1"/>
  <c r="G46" i="8"/>
  <c r="K46" i="8" s="1"/>
  <c r="G76" i="8"/>
  <c r="K76" i="8" s="1"/>
  <c r="G27" i="8"/>
  <c r="K27" i="8" s="1"/>
  <c r="G79" i="8"/>
  <c r="K79" i="8" s="1"/>
  <c r="G32" i="8"/>
  <c r="K32" i="8" s="1"/>
  <c r="G50" i="8"/>
  <c r="K50" i="8" s="1"/>
  <c r="G91" i="8"/>
  <c r="K91" i="8" s="1"/>
  <c r="G49" i="8"/>
  <c r="K49" i="8" s="1"/>
  <c r="G36" i="8"/>
  <c r="K36" i="8" s="1"/>
  <c r="G67" i="8"/>
  <c r="K67" i="8" s="1"/>
  <c r="G51" i="8"/>
  <c r="K51" i="8" s="1"/>
  <c r="G20" i="8"/>
  <c r="K20" i="8" s="1"/>
  <c r="G13" i="8"/>
  <c r="K13" i="8" s="1"/>
  <c r="G40" i="8"/>
  <c r="K40" i="8" s="1"/>
  <c r="G35" i="8"/>
  <c r="K35" i="8" s="1"/>
  <c r="G42" i="8"/>
  <c r="K42" i="8" s="1"/>
  <c r="G88" i="8"/>
  <c r="K88" i="8" s="1"/>
  <c r="G65" i="8"/>
  <c r="K65" i="8" s="1"/>
  <c r="G33" i="8"/>
  <c r="K33" i="8" s="1"/>
  <c r="G69" i="8"/>
  <c r="K69" i="8" s="1"/>
  <c r="G7" i="8"/>
  <c r="K7" i="8" s="1"/>
  <c r="G6" i="8"/>
  <c r="K6" i="8" s="1"/>
  <c r="G93" i="8"/>
  <c r="K93" i="8" s="1"/>
  <c r="G9" i="8"/>
  <c r="K9" i="8" s="1"/>
  <c r="G37" i="8"/>
  <c r="K37" i="8" s="1"/>
  <c r="G48" i="8"/>
  <c r="K48" i="8" s="1"/>
  <c r="G11" i="8"/>
  <c r="K11" i="8" s="1"/>
  <c r="G18" i="8"/>
  <c r="K18" i="8" s="1"/>
  <c r="G21" i="8"/>
  <c r="K21" i="8" s="1"/>
  <c r="G8" i="8"/>
  <c r="K8" i="8" s="1"/>
  <c r="G12" i="8"/>
  <c r="K12" i="8" s="1"/>
  <c r="G15" i="8"/>
  <c r="K15" i="8" s="1"/>
  <c r="G38" i="8"/>
  <c r="K38" i="8" s="1"/>
  <c r="G25" i="8"/>
  <c r="K25" i="8" s="1"/>
  <c r="G74" i="8"/>
  <c r="K74" i="8" s="1"/>
  <c r="G68" i="8"/>
  <c r="K68" i="8" s="1"/>
  <c r="G23" i="8"/>
  <c r="K23" i="8" s="1"/>
  <c r="G16" i="8"/>
  <c r="K16" i="8" s="1"/>
  <c r="G19" i="8"/>
  <c r="K19" i="8" s="1"/>
  <c r="G10" i="8"/>
  <c r="K10" i="8" s="1"/>
  <c r="G39" i="8"/>
  <c r="K39" i="8" s="1"/>
  <c r="G92" i="8"/>
  <c r="K92" i="8" s="1"/>
  <c r="G28" i="8"/>
  <c r="K28" i="8" s="1"/>
  <c r="G41" i="8"/>
  <c r="K41" i="8" s="1"/>
  <c r="G34" i="8"/>
  <c r="K34" i="8" s="1"/>
  <c r="G90" i="8"/>
  <c r="K90" i="8" s="1"/>
  <c r="G5" i="8"/>
  <c r="K5" i="8" s="1"/>
  <c r="G61" i="8"/>
  <c r="K61" i="8" s="1"/>
  <c r="G30" i="8"/>
  <c r="K30" i="8" s="1"/>
  <c r="G17" i="8"/>
  <c r="K17" i="8" s="1"/>
  <c r="G64" i="8"/>
  <c r="K64" i="8" s="1"/>
  <c r="G14" i="8"/>
  <c r="K14" i="8" s="1"/>
  <c r="G63" i="8"/>
  <c r="K63" i="8" s="1"/>
  <c r="G98" i="8"/>
  <c r="K98" i="8" s="1"/>
  <c r="G52" i="8"/>
  <c r="K52" i="8" s="1"/>
  <c r="G85" i="8"/>
  <c r="K85" i="8" s="1"/>
  <c r="G102" i="8"/>
  <c r="K102" i="8" s="1"/>
  <c r="G54" i="8"/>
  <c r="K54" i="8" s="1"/>
  <c r="G87" i="8"/>
  <c r="K87" i="8" s="1"/>
  <c r="G86" i="8"/>
  <c r="K86" i="8" s="1"/>
  <c r="G82" i="8"/>
  <c r="K82" i="8" s="1"/>
  <c r="G99" i="8"/>
  <c r="K99" i="8" s="1"/>
  <c r="G95" i="8"/>
  <c r="K95" i="8" s="1"/>
  <c r="G53" i="8"/>
  <c r="K53" i="8" s="1"/>
  <c r="G97" i="8"/>
  <c r="K97" i="8" s="1"/>
  <c r="G55" i="8"/>
  <c r="K55" i="8" s="1"/>
  <c r="G66" i="8"/>
  <c r="K66" i="8" s="1"/>
  <c r="G72" i="8"/>
  <c r="K72" i="8" s="1"/>
  <c r="G60" i="8"/>
  <c r="K60" i="8" s="1"/>
  <c r="G89" i="8"/>
  <c r="K89" i="8" s="1"/>
  <c r="G77" i="8"/>
  <c r="K77" i="8" s="1"/>
  <c r="G100" i="8"/>
  <c r="K100" i="8" s="1"/>
  <c r="G75" i="8"/>
  <c r="K75" i="8" s="1"/>
  <c r="G26" i="8"/>
  <c r="K26" i="8" s="1"/>
  <c r="G43" i="8"/>
  <c r="K43" i="8" s="1"/>
  <c r="G71" i="8"/>
  <c r="K71" i="8" s="1"/>
  <c r="G57" i="8"/>
  <c r="K57" i="8" s="1"/>
  <c r="G70" i="8"/>
  <c r="K70" i="8" s="1"/>
  <c r="G56" i="8"/>
  <c r="K56" i="8" s="1"/>
  <c r="G44" i="8"/>
  <c r="K44" i="8" s="1"/>
  <c r="G29" i="8"/>
  <c r="K29" i="8" s="1"/>
  <c r="G96" i="8"/>
  <c r="K96" i="8" s="1"/>
  <c r="G81" i="8"/>
  <c r="K81" i="8" s="1"/>
  <c r="G101" i="8"/>
  <c r="K101" i="8" s="1"/>
  <c r="G78" i="8"/>
  <c r="K78" i="8" s="1"/>
  <c r="G47" i="8"/>
  <c r="K47" i="8" s="1"/>
  <c r="G45" i="8"/>
  <c r="K45" i="8" s="1"/>
  <c r="G22" i="8"/>
  <c r="K22" i="8" s="1"/>
  <c r="G83" i="8"/>
  <c r="K83" i="8" s="1"/>
  <c r="G59" i="8"/>
  <c r="K59" i="8" s="1"/>
  <c r="G94" i="8"/>
  <c r="K94" i="8" s="1"/>
  <c r="G80" i="8"/>
  <c r="K80" i="8" s="1"/>
  <c r="G24" i="8"/>
  <c r="K24" i="8" s="1"/>
  <c r="I58" i="10" l="1"/>
  <c r="I6" i="10"/>
  <c r="I5" i="10"/>
  <c r="I3" i="10"/>
  <c r="I7" i="10"/>
  <c r="I63" i="10"/>
  <c r="I62" i="10"/>
  <c r="I61" i="10"/>
  <c r="I60" i="10"/>
  <c r="I59" i="10"/>
  <c r="I4" i="10"/>
  <c r="I11" i="10"/>
  <c r="I8" i="10"/>
  <c r="F5" i="10"/>
  <c r="F3" i="10"/>
  <c r="F7" i="10"/>
  <c r="F63" i="10"/>
  <c r="F50" i="10"/>
  <c r="F46" i="10"/>
  <c r="F61" i="10"/>
  <c r="F59" i="10"/>
  <c r="F23" i="10"/>
  <c r="F22" i="10"/>
  <c r="F21" i="10"/>
  <c r="F18" i="10"/>
  <c r="F16" i="10"/>
  <c r="F15" i="10"/>
  <c r="F4" i="10"/>
  <c r="F13" i="10"/>
  <c r="F12" i="10"/>
  <c r="F11" i="10"/>
  <c r="F8" i="10"/>
  <c r="F10" i="10"/>
  <c r="F9" i="10"/>
  <c r="D97" i="9"/>
  <c r="D106" i="9"/>
  <c r="D96" i="9"/>
  <c r="D59" i="9"/>
  <c r="D85" i="9"/>
  <c r="D98" i="9"/>
  <c r="D95" i="9"/>
  <c r="D100" i="9"/>
  <c r="D77" i="9"/>
  <c r="D76" i="9"/>
  <c r="D94" i="9"/>
  <c r="D104" i="9"/>
  <c r="D93" i="9"/>
  <c r="D92" i="9"/>
  <c r="D91" i="9"/>
  <c r="D103" i="9"/>
  <c r="D90" i="9"/>
  <c r="D75" i="9"/>
  <c r="D102" i="9"/>
  <c r="D74" i="9"/>
  <c r="D73" i="9"/>
  <c r="D101" i="9"/>
  <c r="D72" i="9"/>
  <c r="D99" i="9"/>
  <c r="D71" i="9"/>
  <c r="D89" i="9"/>
  <c r="D70" i="9"/>
  <c r="D69" i="9"/>
  <c r="D88" i="9"/>
  <c r="D68" i="9"/>
  <c r="D67" i="9"/>
  <c r="D66" i="9"/>
  <c r="D87" i="9"/>
  <c r="D65" i="9"/>
  <c r="D64" i="9"/>
  <c r="D63" i="9"/>
  <c r="D62" i="9"/>
  <c r="D61" i="9"/>
  <c r="D60" i="9"/>
  <c r="D86" i="9"/>
  <c r="D84" i="9"/>
  <c r="D83" i="9"/>
  <c r="D58" i="9"/>
  <c r="D57" i="9"/>
  <c r="D56" i="9"/>
  <c r="D105" i="9"/>
  <c r="D55" i="9"/>
  <c r="D54" i="9"/>
  <c r="D53" i="9"/>
  <c r="D35" i="9"/>
  <c r="D34" i="9"/>
  <c r="D82" i="9"/>
  <c r="D52" i="9"/>
  <c r="D33" i="9"/>
  <c r="D32" i="9"/>
  <c r="D81" i="9"/>
  <c r="D51" i="9"/>
  <c r="D50" i="9"/>
  <c r="D49" i="9"/>
  <c r="D48" i="9"/>
  <c r="D47" i="9"/>
  <c r="D46" i="9"/>
  <c r="D45" i="9"/>
  <c r="D80" i="9"/>
  <c r="D44" i="9"/>
  <c r="D31" i="9"/>
  <c r="D43" i="9"/>
  <c r="D42" i="9"/>
  <c r="D30" i="9"/>
  <c r="D29" i="9"/>
  <c r="D28" i="9"/>
  <c r="D27" i="9"/>
  <c r="D26" i="9"/>
  <c r="D25" i="9"/>
  <c r="D24" i="9"/>
  <c r="D23" i="9"/>
  <c r="D22" i="9"/>
  <c r="D21" i="9"/>
  <c r="D20" i="9"/>
  <c r="D19" i="9"/>
  <c r="D79" i="9"/>
  <c r="D18" i="9"/>
  <c r="D41" i="9"/>
  <c r="D17" i="9"/>
  <c r="D16" i="9"/>
  <c r="D15" i="9"/>
  <c r="D14" i="9"/>
  <c r="D13" i="9"/>
  <c r="D40" i="9"/>
  <c r="D12" i="9"/>
  <c r="D11" i="9"/>
  <c r="D39" i="9"/>
  <c r="D10" i="9"/>
  <c r="D9" i="9"/>
  <c r="D38" i="9"/>
  <c r="D8" i="9"/>
  <c r="D7" i="9"/>
  <c r="D37" i="9"/>
  <c r="D6" i="9"/>
  <c r="D36" i="9"/>
  <c r="D78" i="9"/>
  <c r="D4" i="9"/>
  <c r="D5" i="9"/>
  <c r="D75" i="8"/>
  <c r="D100" i="8"/>
  <c r="D93" i="8"/>
  <c r="D103" i="8"/>
  <c r="D97" i="8"/>
  <c r="D102" i="8"/>
  <c r="D95" i="8"/>
  <c r="D101" i="8"/>
  <c r="D94" i="8"/>
  <c r="D92" i="8"/>
  <c r="D86" i="8"/>
  <c r="D90" i="8"/>
  <c r="D55" i="8"/>
  <c r="D66" i="8"/>
  <c r="D91" i="8"/>
  <c r="D88" i="8"/>
  <c r="D87" i="8"/>
  <c r="D84" i="8"/>
  <c r="D79" i="8"/>
  <c r="D96" i="8"/>
  <c r="D81" i="8"/>
  <c r="D40" i="8"/>
  <c r="D65" i="8"/>
  <c r="D82" i="8"/>
  <c r="D98" i="8"/>
  <c r="D70" i="8"/>
  <c r="D69" i="8"/>
  <c r="D76" i="8"/>
  <c r="D64" i="8"/>
  <c r="D74" i="8"/>
  <c r="D78" i="8"/>
  <c r="D72" i="8"/>
  <c r="D57" i="8"/>
  <c r="D59" i="8"/>
  <c r="D99" i="8"/>
  <c r="D62" i="8"/>
  <c r="D41" i="8"/>
  <c r="D67" i="8"/>
  <c r="D56" i="8"/>
  <c r="D43" i="8"/>
  <c r="D73" i="8"/>
  <c r="D63" i="8"/>
  <c r="D85" i="8"/>
  <c r="D29" i="8"/>
  <c r="D80" i="8"/>
  <c r="D77" i="8"/>
  <c r="D30" i="8"/>
  <c r="D44" i="8"/>
  <c r="D58" i="8"/>
  <c r="D49" i="8"/>
  <c r="D34" i="8"/>
  <c r="D83" i="8"/>
  <c r="D50" i="8"/>
  <c r="D51" i="8"/>
  <c r="D17" i="8"/>
  <c r="D71" i="8"/>
  <c r="D53" i="8"/>
  <c r="D46" i="8"/>
  <c r="D36" i="8"/>
  <c r="D31" i="8"/>
  <c r="D89" i="8"/>
  <c r="D47" i="8"/>
  <c r="D35" i="8"/>
  <c r="D60" i="8"/>
  <c r="D12" i="8"/>
  <c r="D37" i="8"/>
  <c r="D48" i="8"/>
  <c r="D68" i="8"/>
  <c r="D13" i="8"/>
  <c r="D32" i="8"/>
  <c r="D33" i="8"/>
  <c r="D28" i="8"/>
  <c r="D27" i="8"/>
  <c r="D42" i="8"/>
  <c r="D39" i="8"/>
  <c r="D25" i="8"/>
  <c r="D38" i="8"/>
  <c r="D14" i="8"/>
  <c r="D20" i="8"/>
  <c r="D52" i="8"/>
  <c r="D18" i="8"/>
  <c r="D21" i="8"/>
  <c r="D26" i="8"/>
  <c r="D15" i="8"/>
  <c r="D10" i="8"/>
  <c r="D19" i="8"/>
  <c r="D8" i="8"/>
  <c r="D45" i="8"/>
  <c r="D23" i="8"/>
  <c r="D5" i="8"/>
  <c r="D7" i="8"/>
  <c r="D11" i="8"/>
  <c r="D6" i="8"/>
  <c r="D9" i="8"/>
  <c r="D54" i="8"/>
  <c r="D22" i="8"/>
  <c r="D61" i="8"/>
  <c r="D16" i="8"/>
  <c r="D24" i="8"/>
  <c r="AB16" i="7"/>
  <c r="M16" i="7"/>
  <c r="M15" i="7"/>
  <c r="AB14" i="7"/>
  <c r="M14" i="7"/>
  <c r="AB13" i="7"/>
  <c r="M13" i="7"/>
  <c r="AB12" i="7"/>
  <c r="M12" i="7"/>
  <c r="AB11" i="7"/>
  <c r="M11" i="7"/>
  <c r="AB10" i="7"/>
  <c r="M10" i="7"/>
  <c r="AB9" i="7"/>
  <c r="M9" i="7"/>
  <c r="M8" i="7"/>
  <c r="AB7" i="7"/>
  <c r="M7" i="7"/>
  <c r="AB6" i="7"/>
  <c r="M6" i="7"/>
  <c r="AB5" i="7"/>
  <c r="M5" i="7"/>
</calcChain>
</file>

<file path=xl/sharedStrings.xml><?xml version="1.0" encoding="utf-8"?>
<sst xmlns="http://schemas.openxmlformats.org/spreadsheetml/2006/main" count="353" uniqueCount="146">
  <si>
    <t>Количество ЭЛН заведенных в ЕМИАС</t>
  </si>
  <si>
    <t>№пп</t>
  </si>
  <si>
    <t>Код МО</t>
  </si>
  <si>
    <t>Наименование МО</t>
  </si>
  <si>
    <t>Незакрытые и просроченные ИПРА, которые имеют установленный срок 
на 01.02.2020</t>
  </si>
  <si>
    <t>Незакрытые и просроченные ИПРА, которые имеют установленный срок 
на 01.03.2020</t>
  </si>
  <si>
    <t>динамика</t>
  </si>
  <si>
    <t>Незакрытые и просроченные ИПРА, которые имеют установленный срок 
на 01.04.2020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</si>
  <si>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</si>
  <si>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</si>
  <si>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</si>
  <si>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</si>
  <si>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</si>
  <si>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</si>
  <si>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</si>
  <si>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</si>
  <si>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</si>
  <si>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</si>
  <si>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</si>
  <si>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</si>
  <si>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</si>
  <si>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</si>
  <si>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</si>
  <si>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</si>
  <si>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</si>
  <si>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</si>
  <si>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</si>
  <si>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</si>
  <si>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</si>
  <si>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</si>
  <si>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</si>
  <si>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</si>
  <si>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</si>
  <si>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</si>
  <si>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</si>
  <si>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</si>
  <si>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</si>
  <si>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</si>
  <si>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</si>
  <si>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</si>
  <si>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</si>
  <si>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</si>
  <si>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</si>
  <si>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</si>
  <si>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</si>
  <si>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</si>
  <si>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</si>
  <si>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</si>
  <si>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</si>
  <si>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</si>
  <si>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</si>
  <si>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</si>
  <si>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</si>
  <si>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</si>
  <si>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</si>
  <si>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</si>
  <si>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</si>
  <si>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</si>
  <si>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</si>
  <si>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</si>
  <si>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</si>
  <si>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</si>
  <si>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</si>
  <si>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</si>
  <si>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</si>
  <si>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</si>
  <si>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</si>
  <si>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</si>
  <si>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</si>
  <si>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Незакрытые и просроченные ИПРА, которые имеют установленный срок на 01.06.2020</t>
  </si>
  <si>
    <t>№ п/п</t>
  </si>
  <si>
    <t>код МО</t>
  </si>
  <si>
    <t>Наименование медицинской организации</t>
  </si>
  <si>
    <t>всего БЛ 
2 месяца 2020</t>
  </si>
  <si>
    <t>Всего ББЛ 
2 месяца 2020</t>
  </si>
  <si>
    <t>Количество ЭЛН, выписанных в МИС 2 месяца 2020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</si>
  <si>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</si>
  <si>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</si>
  <si>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</si>
  <si>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</si>
  <si>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</si>
  <si>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</si>
  <si>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</si>
  <si>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</si>
  <si>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</si>
  <si>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</si>
  <si>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</si>
  <si>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</si>
  <si>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</si>
  <si>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</si>
  <si>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</si>
  <si>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</si>
  <si>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</si>
  <si>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</si>
  <si>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</si>
  <si>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</si>
  <si>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</si>
  <si>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</si>
  <si>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</si>
  <si>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</si>
  <si>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</si>
  <si>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</si>
  <si>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</si>
  <si>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</si>
  <si>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</si>
  <si>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</si>
  <si>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</si>
  <si>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</si>
  <si>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</si>
  <si>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</si>
  <si>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</si>
  <si>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</si>
  <si>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</si>
  <si>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</si>
  <si>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</si>
  <si>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</si>
  <si>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 xml:space="preserve">код МО 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</si>
  <si>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</si>
  <si>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01.08.2019</t>
  </si>
  <si>
    <t>Количество проведенных консультаций с применением телемедицинских технологий на 01.09.2019</t>
  </si>
  <si>
    <t>Количество проведенных консультаций с применением телемедицинских технологий на 01.02.2020</t>
  </si>
  <si>
    <t>Количество проведенных консультаций с применением телемедицинских технологий на 01.03.2020</t>
  </si>
  <si>
    <t>Количество проведенных консультаций с применением телемедицинских технологий на 01.04.2020</t>
  </si>
  <si>
    <t>всего</t>
  </si>
  <si>
    <t>плановых</t>
  </si>
  <si>
    <t>неотложных</t>
  </si>
  <si>
    <t>экстренных</t>
  </si>
  <si>
    <t>ОМС</t>
  </si>
  <si>
    <t xml:space="preserve"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
</t>
  </si>
  <si>
    <t>рейтинг по всем показателям</t>
  </si>
  <si>
    <t>рейтинг по ИПРА</t>
  </si>
  <si>
    <t>рейтинг по ФТМК</t>
  </si>
  <si>
    <t>рейтинг по ЭЛН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</si>
  <si>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</si>
  <si>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</si>
  <si>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Самарской области "Cанаторий "Самара"</t>
  </si>
  <si>
    <t>10 баллов</t>
  </si>
  <si>
    <t>7 баллов</t>
  </si>
  <si>
    <t>4 балла</t>
  </si>
  <si>
    <t>1 балл</t>
  </si>
  <si>
    <t>не принимает участие по НПА</t>
  </si>
  <si>
    <t>Количество проведенных консультаций с применением телемедицинских технологий на 01.06.2020</t>
  </si>
  <si>
    <t>Всего ББЛ 
5 месяцев 2020</t>
  </si>
  <si>
    <t>всего БЛ 
5 месяцев 2020</t>
  </si>
  <si>
    <t>Количество ЭЛН, выписанных в МИС за 5 месяцев 2020</t>
  </si>
  <si>
    <t>Доля ЭЛН от всех ЛН,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</si>
</sst>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9]General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SimSu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6" tint="0.59999389629810485"/>
      <name val="Times New Roman"/>
      <family val="2"/>
      <charset val="204"/>
    </font>
    <font>
      <sz val="12"/>
      <color theme="0" tint="-0.14999847407452621"/>
      <name val="Times New Roman"/>
      <family val="2"/>
      <charset val="204"/>
    </font>
    <font>
      <sz val="12"/>
      <color theme="0" tint="-0.14999847407452621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EF3"/>
        <bgColor rgb="FFDBEE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theme="9" tint="0.59999389629810485"/>
        <bgColor rgb="FFFDE9D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00"/>
        <bgColor rgb="FFFDE9D9"/>
      </patternFill>
    </fill>
    <fill>
      <patternFill patternType="solid">
        <fgColor rgb="FFFFC000"/>
        <bgColor rgb="FFFDE9D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5" fontId="3" fillId="0" borderId="0"/>
    <xf numFmtId="0" fontId="1" fillId="0" borderId="0"/>
    <xf numFmtId="0" fontId="9" fillId="0" borderId="0"/>
    <xf numFmtId="0" fontId="7" fillId="0" borderId="0"/>
    <xf numFmtId="0" fontId="13" fillId="0" borderId="0"/>
    <xf numFmtId="0" fontId="10" fillId="0" borderId="0"/>
    <xf numFmtId="9" fontId="10" fillId="0" borderId="0" applyFont="0" applyFill="0" applyBorder="0" applyAlignment="0" applyProtection="0"/>
  </cellStyleXfs>
  <cellXfs count="194">
    <xf numFmtId="0" fontId="0" fillId="0" borderId="0" xfId="0"/>
    <xf numFmtId="0" fontId="8" fillId="3" borderId="16" xfId="0" applyFont="1" applyFill="1" applyBorder="1" applyAlignment="1">
      <alignment horizontal="center" vertical="center" wrapText="1"/>
    </xf>
    <xf numFmtId="0" fontId="1" fillId="6" borderId="5" xfId="2" applyFill="1" applyBorder="1" applyAlignment="1">
      <alignment horizontal="center"/>
    </xf>
    <xf numFmtId="0" fontId="7" fillId="4" borderId="5" xfId="6" applyFill="1" applyBorder="1" applyAlignment="1">
      <alignment horizontal="center" vertical="center" wrapText="1"/>
    </xf>
    <xf numFmtId="0" fontId="1" fillId="4" borderId="5" xfId="4" applyFill="1" applyBorder="1" applyAlignment="1">
      <alignment horizontal="center" vertical="center" wrapText="1"/>
    </xf>
    <xf numFmtId="0" fontId="1" fillId="4" borderId="5" xfId="2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2" fillId="4" borderId="5" xfId="7" applyFont="1" applyFill="1" applyBorder="1" applyAlignment="1">
      <alignment horizontal="center" vertical="center" wrapText="1"/>
    </xf>
    <xf numFmtId="0" fontId="7" fillId="5" borderId="5" xfId="6" applyFill="1" applyBorder="1" applyAlignment="1">
      <alignment horizontal="center" vertical="center" wrapText="1"/>
    </xf>
    <xf numFmtId="0" fontId="1" fillId="5" borderId="5" xfId="2" applyFill="1" applyBorder="1" applyAlignment="1">
      <alignment horizontal="center" vertical="center" wrapText="1"/>
    </xf>
    <xf numFmtId="0" fontId="10" fillId="0" borderId="0" xfId="8"/>
    <xf numFmtId="0" fontId="14" fillId="0" borderId="7" xfId="8" applyFont="1" applyBorder="1" applyAlignment="1">
      <alignment horizontal="center" vertical="center"/>
    </xf>
    <xf numFmtId="0" fontId="14" fillId="0" borderId="22" xfId="8" applyFont="1" applyBorder="1" applyAlignment="1">
      <alignment horizontal="center" vertical="center" wrapText="1"/>
    </xf>
    <xf numFmtId="0" fontId="14" fillId="0" borderId="23" xfId="8" applyFont="1" applyBorder="1" applyAlignment="1">
      <alignment horizontal="center" vertical="center" wrapText="1"/>
    </xf>
    <xf numFmtId="0" fontId="14" fillId="0" borderId="24" xfId="8" applyFont="1" applyBorder="1" applyAlignment="1">
      <alignment horizontal="center" vertical="center" wrapText="1"/>
    </xf>
    <xf numFmtId="0" fontId="14" fillId="0" borderId="25" xfId="8" applyFont="1" applyBorder="1" applyAlignment="1">
      <alignment horizontal="center" vertical="center" wrapText="1"/>
    </xf>
    <xf numFmtId="0" fontId="14" fillId="0" borderId="26" xfId="8" applyFont="1" applyBorder="1" applyAlignment="1">
      <alignment horizontal="center" vertical="center" wrapText="1"/>
    </xf>
    <xf numFmtId="0" fontId="14" fillId="0" borderId="27" xfId="8" applyFont="1" applyBorder="1" applyAlignment="1">
      <alignment horizontal="center" vertical="center" wrapText="1"/>
    </xf>
    <xf numFmtId="0" fontId="14" fillId="0" borderId="28" xfId="8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10" fillId="0" borderId="7" xfId="8" applyBorder="1"/>
    <xf numFmtId="0" fontId="10" fillId="0" borderId="26" xfId="8" applyBorder="1" applyAlignment="1"/>
    <xf numFmtId="0" fontId="10" fillId="0" borderId="28" xfId="8" applyBorder="1" applyAlignment="1"/>
    <xf numFmtId="0" fontId="14" fillId="0" borderId="29" xfId="8" applyFont="1" applyBorder="1" applyAlignment="1">
      <alignment horizontal="center" vertical="center" wrapText="1"/>
    </xf>
    <xf numFmtId="0" fontId="14" fillId="0" borderId="8" xfId="8" applyFont="1" applyBorder="1" applyAlignment="1">
      <alignment horizontal="center" vertical="center" wrapText="1"/>
    </xf>
    <xf numFmtId="0" fontId="14" fillId="0" borderId="16" xfId="8" applyFont="1" applyBorder="1" applyAlignment="1">
      <alignment horizontal="center" vertical="center" wrapText="1"/>
    </xf>
    <xf numFmtId="0" fontId="14" fillId="0" borderId="19" xfId="8" applyFont="1" applyBorder="1" applyAlignment="1">
      <alignment horizontal="center" vertical="center" wrapText="1"/>
    </xf>
    <xf numFmtId="0" fontId="10" fillId="5" borderId="13" xfId="8" applyFill="1" applyBorder="1" applyAlignment="1">
      <alignment horizontal="center" vertical="center"/>
    </xf>
    <xf numFmtId="0" fontId="10" fillId="5" borderId="15" xfId="8" applyFill="1" applyBorder="1" applyAlignment="1">
      <alignment wrapText="1"/>
    </xf>
    <xf numFmtId="0" fontId="10" fillId="5" borderId="13" xfId="8" applyFill="1" applyBorder="1" applyAlignment="1">
      <alignment horizontal="center" vertical="center" wrapText="1"/>
    </xf>
    <xf numFmtId="0" fontId="10" fillId="5" borderId="5" xfId="8" applyFill="1" applyBorder="1" applyAlignment="1">
      <alignment horizontal="center" vertical="center"/>
    </xf>
    <xf numFmtId="0" fontId="10" fillId="5" borderId="30" xfId="8" applyFill="1" applyBorder="1" applyAlignment="1">
      <alignment horizontal="center" vertical="center"/>
    </xf>
    <xf numFmtId="0" fontId="10" fillId="5" borderId="5" xfId="8" applyFill="1" applyBorder="1" applyAlignment="1">
      <alignment horizontal="center" vertical="center" wrapText="1"/>
    </xf>
    <xf numFmtId="0" fontId="10" fillId="5" borderId="15" xfId="8" applyFill="1" applyBorder="1" applyAlignment="1">
      <alignment horizontal="center" vertical="center"/>
    </xf>
    <xf numFmtId="0" fontId="10" fillId="5" borderId="31" xfId="8" applyFill="1" applyBorder="1" applyAlignment="1">
      <alignment horizontal="center" vertical="center"/>
    </xf>
    <xf numFmtId="9" fontId="0" fillId="5" borderId="32" xfId="9" applyFont="1" applyFill="1" applyBorder="1"/>
    <xf numFmtId="0" fontId="10" fillId="8" borderId="13" xfId="8" applyFill="1" applyBorder="1" applyAlignment="1">
      <alignment horizontal="center" vertical="center"/>
    </xf>
    <xf numFmtId="0" fontId="10" fillId="8" borderId="15" xfId="8" applyFill="1" applyBorder="1" applyAlignment="1">
      <alignment wrapText="1"/>
    </xf>
    <xf numFmtId="0" fontId="10" fillId="8" borderId="13" xfId="8" applyFill="1" applyBorder="1" applyAlignment="1">
      <alignment horizontal="center" vertical="center" wrapText="1"/>
    </xf>
    <xf numFmtId="0" fontId="10" fillId="8" borderId="5" xfId="8" applyFill="1" applyBorder="1" applyAlignment="1">
      <alignment horizontal="center" vertical="center"/>
    </xf>
    <xf numFmtId="0" fontId="10" fillId="8" borderId="30" xfId="8" applyFill="1" applyBorder="1" applyAlignment="1">
      <alignment horizontal="center" vertical="center"/>
    </xf>
    <xf numFmtId="0" fontId="10" fillId="8" borderId="5" xfId="8" applyFill="1" applyBorder="1" applyAlignment="1">
      <alignment horizontal="center" vertical="center" wrapText="1"/>
    </xf>
    <xf numFmtId="0" fontId="10" fillId="8" borderId="15" xfId="8" applyFill="1" applyBorder="1" applyAlignment="1">
      <alignment horizontal="center" vertical="center"/>
    </xf>
    <xf numFmtId="9" fontId="0" fillId="8" borderId="32" xfId="9" applyFont="1" applyFill="1" applyBorder="1"/>
    <xf numFmtId="0" fontId="10" fillId="7" borderId="13" xfId="8" applyFill="1" applyBorder="1" applyAlignment="1">
      <alignment horizontal="center" vertical="center"/>
    </xf>
    <xf numFmtId="0" fontId="10" fillId="7" borderId="15" xfId="8" applyFill="1" applyBorder="1" applyAlignment="1">
      <alignment wrapText="1"/>
    </xf>
    <xf numFmtId="0" fontId="10" fillId="7" borderId="13" xfId="8" applyFill="1" applyBorder="1" applyAlignment="1">
      <alignment horizontal="center" vertical="center" wrapText="1"/>
    </xf>
    <xf numFmtId="0" fontId="10" fillId="7" borderId="5" xfId="8" applyFill="1" applyBorder="1" applyAlignment="1">
      <alignment horizontal="center" vertical="center"/>
    </xf>
    <xf numFmtId="0" fontId="10" fillId="7" borderId="30" xfId="8" applyFill="1" applyBorder="1" applyAlignment="1">
      <alignment horizontal="center" vertical="center"/>
    </xf>
    <xf numFmtId="0" fontId="10" fillId="7" borderId="5" xfId="8" applyFill="1" applyBorder="1" applyAlignment="1">
      <alignment horizontal="center" vertical="center" wrapText="1"/>
    </xf>
    <xf numFmtId="0" fontId="10" fillId="7" borderId="15" xfId="8" applyFill="1" applyBorder="1" applyAlignment="1">
      <alignment horizontal="center" vertical="center"/>
    </xf>
    <xf numFmtId="9" fontId="0" fillId="7" borderId="32" xfId="9" applyFont="1" applyFill="1" applyBorder="1"/>
    <xf numFmtId="0" fontId="10" fillId="4" borderId="13" xfId="8" applyFill="1" applyBorder="1" applyAlignment="1">
      <alignment horizontal="center" vertical="center" wrapText="1"/>
    </xf>
    <xf numFmtId="0" fontId="10" fillId="4" borderId="5" xfId="8" applyFill="1" applyBorder="1" applyAlignment="1">
      <alignment horizontal="center" vertical="center"/>
    </xf>
    <xf numFmtId="0" fontId="10" fillId="4" borderId="30" xfId="8" applyFill="1" applyBorder="1" applyAlignment="1">
      <alignment horizontal="center" vertical="center"/>
    </xf>
    <xf numFmtId="0" fontId="10" fillId="4" borderId="5" xfId="8" applyFill="1" applyBorder="1" applyAlignment="1">
      <alignment horizontal="center" vertical="center" wrapText="1"/>
    </xf>
    <xf numFmtId="0" fontId="10" fillId="4" borderId="15" xfId="8" applyFill="1" applyBorder="1" applyAlignment="1">
      <alignment horizontal="center" vertical="center"/>
    </xf>
    <xf numFmtId="9" fontId="0" fillId="4" borderId="32" xfId="9" applyFont="1" applyFill="1" applyBorder="1"/>
    <xf numFmtId="0" fontId="10" fillId="8" borderId="17" xfId="8" applyFill="1" applyBorder="1" applyAlignment="1">
      <alignment horizontal="center" vertical="center"/>
    </xf>
    <xf numFmtId="0" fontId="10" fillId="8" borderId="18" xfId="8" applyFill="1" applyBorder="1" applyAlignment="1">
      <alignment wrapText="1"/>
    </xf>
    <xf numFmtId="0" fontId="10" fillId="8" borderId="17" xfId="8" applyFill="1" applyBorder="1" applyAlignment="1">
      <alignment horizontal="center" vertical="center" wrapText="1"/>
    </xf>
    <xf numFmtId="0" fontId="10" fillId="8" borderId="31" xfId="8" applyFill="1" applyBorder="1" applyAlignment="1">
      <alignment horizontal="center" vertical="center"/>
    </xf>
    <xf numFmtId="0" fontId="10" fillId="8" borderId="33" xfId="8" applyFill="1" applyBorder="1" applyAlignment="1">
      <alignment horizontal="center" vertical="center"/>
    </xf>
    <xf numFmtId="0" fontId="10" fillId="8" borderId="31" xfId="8" applyFill="1" applyBorder="1" applyAlignment="1">
      <alignment horizontal="center" vertical="center" wrapText="1"/>
    </xf>
    <xf numFmtId="0" fontId="10" fillId="8" borderId="18" xfId="8" applyFill="1" applyBorder="1" applyAlignment="1">
      <alignment horizontal="center" vertical="center"/>
    </xf>
    <xf numFmtId="0" fontId="10" fillId="8" borderId="3" xfId="8" applyFill="1" applyBorder="1" applyAlignment="1">
      <alignment horizontal="center" vertical="center" wrapText="1"/>
    </xf>
    <xf numFmtId="0" fontId="10" fillId="8" borderId="4" xfId="8" applyFill="1" applyBorder="1" applyAlignment="1">
      <alignment horizontal="center" vertical="center"/>
    </xf>
    <xf numFmtId="0" fontId="10" fillId="8" borderId="34" xfId="8" applyFill="1" applyBorder="1" applyAlignment="1">
      <alignment horizontal="center" vertical="center"/>
    </xf>
    <xf numFmtId="0" fontId="10" fillId="4" borderId="20" xfId="8" applyFill="1" applyBorder="1" applyAlignment="1">
      <alignment horizontal="center" vertical="center"/>
    </xf>
    <xf numFmtId="0" fontId="10" fillId="4" borderId="21" xfId="8" applyFill="1" applyBorder="1" applyAlignment="1">
      <alignment wrapText="1"/>
    </xf>
    <xf numFmtId="0" fontId="10" fillId="4" borderId="20" xfId="8" applyFill="1" applyBorder="1" applyAlignment="1">
      <alignment horizontal="center" vertical="center" wrapText="1"/>
    </xf>
    <xf numFmtId="0" fontId="10" fillId="4" borderId="14" xfId="8" applyFill="1" applyBorder="1" applyAlignment="1">
      <alignment horizontal="center" vertical="center" wrapText="1"/>
    </xf>
    <xf numFmtId="0" fontId="10" fillId="4" borderId="14" xfId="8" applyFill="1" applyBorder="1" applyAlignment="1">
      <alignment horizontal="center" vertical="center"/>
    </xf>
    <xf numFmtId="0" fontId="10" fillId="4" borderId="35" xfId="8" applyFill="1" applyBorder="1" applyAlignment="1">
      <alignment horizontal="center" vertical="center"/>
    </xf>
    <xf numFmtId="0" fontId="10" fillId="4" borderId="21" xfId="8" applyFill="1" applyBorder="1" applyAlignment="1">
      <alignment horizontal="center" vertical="center"/>
    </xf>
    <xf numFmtId="0" fontId="8" fillId="3" borderId="5" xfId="8" applyFont="1" applyFill="1" applyBorder="1" applyAlignment="1">
      <alignment horizontal="center" vertical="center" wrapText="1"/>
    </xf>
    <xf numFmtId="0" fontId="11" fillId="4" borderId="5" xfId="8" applyFont="1" applyFill="1" applyBorder="1" applyAlignment="1">
      <alignment vertical="top" wrapText="1"/>
    </xf>
    <xf numFmtId="0" fontId="7" fillId="4" borderId="5" xfId="8" applyFont="1" applyFill="1" applyBorder="1" applyAlignment="1">
      <alignment horizontal="center" vertical="center" wrapText="1"/>
    </xf>
    <xf numFmtId="0" fontId="12" fillId="4" borderId="5" xfId="8" applyFont="1" applyFill="1" applyBorder="1" applyAlignment="1">
      <alignment horizontal="center" vertical="center"/>
    </xf>
    <xf numFmtId="0" fontId="11" fillId="5" borderId="5" xfId="8" applyFont="1" applyFill="1" applyBorder="1" applyAlignment="1">
      <alignment vertical="top" wrapText="1"/>
    </xf>
    <xf numFmtId="0" fontId="7" fillId="5" borderId="5" xfId="8" applyFont="1" applyFill="1" applyBorder="1" applyAlignment="1">
      <alignment horizontal="center" vertical="center" wrapText="1"/>
    </xf>
    <xf numFmtId="0" fontId="12" fillId="5" borderId="5" xfId="8" applyFont="1" applyFill="1" applyBorder="1" applyAlignment="1">
      <alignment horizontal="center" vertical="center"/>
    </xf>
    <xf numFmtId="0" fontId="10" fillId="5" borderId="5" xfId="8" applyFill="1" applyBorder="1" applyAlignment="1">
      <alignment wrapText="1"/>
    </xf>
    <xf numFmtId="0" fontId="10" fillId="0" borderId="0" xfId="8" applyAlignment="1">
      <alignment horizontal="center" vertical="center"/>
    </xf>
    <xf numFmtId="0" fontId="15" fillId="0" borderId="0" xfId="8" applyFont="1"/>
    <xf numFmtId="0" fontId="10" fillId="0" borderId="10" xfId="8" applyBorder="1"/>
    <xf numFmtId="0" fontId="17" fillId="9" borderId="13" xfId="8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 vertical="center" wrapText="1"/>
    </xf>
    <xf numFmtId="0" fontId="6" fillId="9" borderId="5" xfId="8" applyFont="1" applyFill="1" applyBorder="1" applyAlignment="1">
      <alignment vertical="top" wrapText="1"/>
    </xf>
    <xf numFmtId="0" fontId="6" fillId="9" borderId="5" xfId="8" applyFont="1" applyFill="1" applyBorder="1" applyAlignment="1">
      <alignment horizontal="center" vertical="center" wrapText="1"/>
    </xf>
    <xf numFmtId="0" fontId="6" fillId="9" borderId="5" xfId="5" applyFont="1" applyFill="1" applyBorder="1" applyAlignment="1">
      <alignment horizontal="center" vertical="center" wrapText="1"/>
    </xf>
    <xf numFmtId="0" fontId="19" fillId="2" borderId="5" xfId="8" applyFont="1" applyFill="1" applyBorder="1" applyAlignment="1">
      <alignment horizontal="center" vertical="center"/>
    </xf>
    <xf numFmtId="0" fontId="6" fillId="9" borderId="5" xfId="6" applyFont="1" applyFill="1" applyBorder="1" applyAlignment="1">
      <alignment horizontal="center" vertical="center" wrapText="1"/>
    </xf>
    <xf numFmtId="0" fontId="5" fillId="9" borderId="5" xfId="7" applyFont="1" applyFill="1" applyBorder="1" applyAlignment="1">
      <alignment horizontal="center" vertical="center" wrapText="1"/>
    </xf>
    <xf numFmtId="0" fontId="4" fillId="9" borderId="5" xfId="2" applyFont="1" applyFill="1" applyBorder="1" applyAlignment="1">
      <alignment horizontal="center"/>
    </xf>
    <xf numFmtId="0" fontId="4" fillId="9" borderId="5" xfId="4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4" fillId="9" borderId="5" xfId="2" applyFont="1" applyFill="1" applyBorder="1" applyAlignment="1">
      <alignment horizontal="center" vertical="center" wrapText="1"/>
    </xf>
    <xf numFmtId="0" fontId="6" fillId="4" borderId="5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6" fillId="9" borderId="5" xfId="8" applyFont="1" applyFill="1" applyBorder="1" applyAlignment="1">
      <alignment wrapText="1"/>
    </xf>
    <xf numFmtId="0" fontId="10" fillId="10" borderId="5" xfId="8" applyFill="1" applyBorder="1"/>
    <xf numFmtId="0" fontId="10" fillId="4" borderId="5" xfId="8" applyFill="1" applyBorder="1"/>
    <xf numFmtId="0" fontId="10" fillId="5" borderId="5" xfId="8" applyFill="1" applyBorder="1"/>
    <xf numFmtId="0" fontId="10" fillId="7" borderId="5" xfId="8" applyFill="1" applyBorder="1"/>
    <xf numFmtId="0" fontId="10" fillId="2" borderId="5" xfId="8" applyFill="1" applyBorder="1"/>
    <xf numFmtId="0" fontId="9" fillId="0" borderId="0" xfId="5" applyFont="1"/>
    <xf numFmtId="0" fontId="8" fillId="3" borderId="11" xfId="8" applyFont="1" applyFill="1" applyBorder="1" applyAlignment="1">
      <alignment horizontal="center" vertical="center" wrapText="1"/>
    </xf>
    <xf numFmtId="0" fontId="8" fillId="3" borderId="12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9" fontId="9" fillId="4" borderId="5" xfId="9" applyFont="1" applyFill="1" applyBorder="1"/>
    <xf numFmtId="0" fontId="9" fillId="0" borderId="0" xfId="5" applyFont="1" applyAlignment="1">
      <alignment horizontal="center"/>
    </xf>
    <xf numFmtId="0" fontId="9" fillId="0" borderId="37" xfId="5" applyFont="1" applyBorder="1"/>
    <xf numFmtId="0" fontId="9" fillId="0" borderId="28" xfId="5" applyFont="1" applyBorder="1"/>
    <xf numFmtId="0" fontId="9" fillId="0" borderId="0" xfId="5" applyFont="1" applyBorder="1"/>
    <xf numFmtId="0" fontId="10" fillId="5" borderId="17" xfId="8" applyFill="1" applyBorder="1" applyAlignment="1">
      <alignment horizontal="center" vertical="center" wrapText="1"/>
    </xf>
    <xf numFmtId="0" fontId="10" fillId="5" borderId="33" xfId="8" applyFill="1" applyBorder="1" applyAlignment="1">
      <alignment horizontal="center" vertical="center"/>
    </xf>
    <xf numFmtId="14" fontId="10" fillId="7" borderId="5" xfId="8" applyNumberFormat="1" applyFill="1" applyBorder="1" applyAlignment="1">
      <alignment horizontal="center" vertical="center"/>
    </xf>
    <xf numFmtId="0" fontId="9" fillId="9" borderId="3" xfId="5" applyFont="1" applyFill="1" applyBorder="1" applyAlignment="1">
      <alignment horizontal="center"/>
    </xf>
    <xf numFmtId="0" fontId="9" fillId="9" borderId="4" xfId="5" applyNumberFormat="1" applyFont="1" applyFill="1" applyBorder="1" applyAlignment="1">
      <alignment horizontal="center"/>
    </xf>
    <xf numFmtId="0" fontId="9" fillId="9" borderId="4" xfId="5" applyFont="1" applyFill="1" applyBorder="1" applyAlignment="1">
      <alignment vertical="top" wrapText="1"/>
    </xf>
    <xf numFmtId="0" fontId="9" fillId="9" borderId="4" xfId="5" applyFont="1" applyFill="1" applyBorder="1" applyAlignment="1">
      <alignment horizontal="center"/>
    </xf>
    <xf numFmtId="9" fontId="9" fillId="9" borderId="4" xfId="9" applyFont="1" applyFill="1" applyBorder="1"/>
    <xf numFmtId="0" fontId="9" fillId="9" borderId="4" xfId="5" applyFont="1" applyFill="1" applyBorder="1"/>
    <xf numFmtId="0" fontId="0" fillId="9" borderId="6" xfId="0" applyFill="1" applyBorder="1"/>
    <xf numFmtId="10" fontId="9" fillId="9" borderId="36" xfId="5" applyNumberFormat="1" applyFont="1" applyFill="1" applyBorder="1"/>
    <xf numFmtId="0" fontId="9" fillId="9" borderId="13" xfId="5" applyFont="1" applyFill="1" applyBorder="1" applyAlignment="1">
      <alignment horizontal="center"/>
    </xf>
    <xf numFmtId="0" fontId="9" fillId="9" borderId="5" xfId="5" applyNumberFormat="1" applyFont="1" applyFill="1" applyBorder="1" applyAlignment="1">
      <alignment horizontal="center"/>
    </xf>
    <xf numFmtId="0" fontId="9" fillId="9" borderId="5" xfId="5" applyFont="1" applyFill="1" applyBorder="1" applyAlignment="1">
      <alignment vertical="top" wrapText="1"/>
    </xf>
    <xf numFmtId="0" fontId="9" fillId="9" borderId="5" xfId="5" applyFont="1" applyFill="1" applyBorder="1" applyAlignment="1">
      <alignment horizontal="center"/>
    </xf>
    <xf numFmtId="9" fontId="9" fillId="9" borderId="5" xfId="9" applyFont="1" applyFill="1" applyBorder="1"/>
    <xf numFmtId="0" fontId="9" fillId="9" borderId="5" xfId="5" applyFont="1" applyFill="1" applyBorder="1"/>
    <xf numFmtId="0" fontId="0" fillId="9" borderId="15" xfId="0" applyFill="1" applyBorder="1"/>
    <xf numFmtId="10" fontId="9" fillId="9" borderId="5" xfId="5" applyNumberFormat="1" applyFont="1" applyFill="1" applyBorder="1"/>
    <xf numFmtId="0" fontId="9" fillId="4" borderId="13" xfId="5" applyFont="1" applyFill="1" applyBorder="1" applyAlignment="1">
      <alignment horizontal="center"/>
    </xf>
    <xf numFmtId="0" fontId="9" fillId="4" borderId="5" xfId="5" applyNumberFormat="1" applyFont="1" applyFill="1" applyBorder="1" applyAlignment="1">
      <alignment horizontal="center"/>
    </xf>
    <xf numFmtId="0" fontId="9" fillId="4" borderId="5" xfId="5" applyFont="1" applyFill="1" applyBorder="1" applyAlignment="1">
      <alignment vertical="top" wrapText="1"/>
    </xf>
    <xf numFmtId="0" fontId="9" fillId="4" borderId="5" xfId="5" applyFont="1" applyFill="1" applyBorder="1" applyAlignment="1">
      <alignment horizontal="center"/>
    </xf>
    <xf numFmtId="0" fontId="9" fillId="4" borderId="5" xfId="5" applyFont="1" applyFill="1" applyBorder="1"/>
    <xf numFmtId="0" fontId="0" fillId="4" borderId="15" xfId="0" applyFill="1" applyBorder="1"/>
    <xf numFmtId="10" fontId="9" fillId="4" borderId="5" xfId="5" applyNumberFormat="1" applyFont="1" applyFill="1" applyBorder="1"/>
    <xf numFmtId="0" fontId="9" fillId="4" borderId="14" xfId="5" applyNumberFormat="1" applyFont="1" applyFill="1" applyBorder="1" applyAlignment="1">
      <alignment horizontal="center"/>
    </xf>
    <xf numFmtId="0" fontId="9" fillId="4" borderId="14" xfId="5" applyFont="1" applyFill="1" applyBorder="1" applyAlignment="1">
      <alignment vertical="top" wrapText="1"/>
    </xf>
    <xf numFmtId="0" fontId="3" fillId="11" borderId="5" xfId="8" applyFont="1" applyFill="1" applyBorder="1" applyAlignment="1">
      <alignment horizontal="center"/>
    </xf>
    <xf numFmtId="0" fontId="1" fillId="9" borderId="5" xfId="1" applyFill="1" applyBorder="1" applyAlignment="1">
      <alignment horizontal="center" vertical="center" wrapText="1"/>
    </xf>
    <xf numFmtId="0" fontId="11" fillId="9" borderId="5" xfId="8" applyFont="1" applyFill="1" applyBorder="1" applyAlignment="1">
      <alignment vertical="top" wrapText="1"/>
    </xf>
    <xf numFmtId="0" fontId="7" fillId="9" borderId="5" xfId="8" applyFont="1" applyFill="1" applyBorder="1" applyAlignment="1">
      <alignment horizontal="center" vertical="center" wrapText="1"/>
    </xf>
    <xf numFmtId="0" fontId="12" fillId="9" borderId="5" xfId="8" applyFont="1" applyFill="1" applyBorder="1" applyAlignment="1">
      <alignment horizontal="center" vertical="center"/>
    </xf>
    <xf numFmtId="0" fontId="7" fillId="9" borderId="5" xfId="6" applyFill="1" applyBorder="1" applyAlignment="1">
      <alignment horizontal="center" vertical="center" wrapText="1"/>
    </xf>
    <xf numFmtId="0" fontId="1" fillId="9" borderId="5" xfId="4" applyFill="1" applyBorder="1" applyAlignment="1">
      <alignment horizontal="center" vertical="center" wrapText="1"/>
    </xf>
    <xf numFmtId="0" fontId="1" fillId="9" borderId="5" xfId="2" applyFill="1" applyBorder="1" applyAlignment="1">
      <alignment horizontal="center" vertical="center" wrapText="1"/>
    </xf>
    <xf numFmtId="0" fontId="2" fillId="9" borderId="5" xfId="7" applyFont="1" applyFill="1" applyBorder="1" applyAlignment="1">
      <alignment horizontal="center" vertical="center" wrapText="1"/>
    </xf>
    <xf numFmtId="0" fontId="1" fillId="12" borderId="5" xfId="2" applyFill="1" applyBorder="1" applyAlignment="1">
      <alignment horizontal="center"/>
    </xf>
    <xf numFmtId="0" fontId="3" fillId="13" borderId="4" xfId="8" applyFont="1" applyFill="1" applyBorder="1" applyAlignment="1">
      <alignment horizontal="center"/>
    </xf>
    <xf numFmtId="0" fontId="3" fillId="13" borderId="5" xfId="8" applyFont="1" applyFill="1" applyBorder="1" applyAlignment="1">
      <alignment horizontal="center"/>
    </xf>
    <xf numFmtId="0" fontId="3" fillId="14" borderId="5" xfId="8" applyFont="1" applyFill="1" applyBorder="1" applyAlignment="1">
      <alignment horizontal="center"/>
    </xf>
    <xf numFmtId="0" fontId="1" fillId="5" borderId="5" xfId="1" applyFill="1" applyBorder="1" applyAlignment="1">
      <alignment horizontal="center" vertical="center" wrapText="1"/>
    </xf>
    <xf numFmtId="164" fontId="10" fillId="9" borderId="5" xfId="8" applyNumberFormat="1" applyFill="1" applyBorder="1" applyAlignment="1">
      <alignment horizontal="center" vertical="center"/>
    </xf>
    <xf numFmtId="164" fontId="10" fillId="4" borderId="5" xfId="8" applyNumberFormat="1" applyFill="1" applyBorder="1" applyAlignment="1">
      <alignment horizontal="center" vertical="center"/>
    </xf>
    <xf numFmtId="164" fontId="10" fillId="5" borderId="5" xfId="8" applyNumberFormat="1" applyFill="1" applyBorder="1" applyAlignment="1">
      <alignment horizontal="center" vertical="center"/>
    </xf>
    <xf numFmtId="0" fontId="9" fillId="4" borderId="3" xfId="5" applyFont="1" applyFill="1" applyBorder="1" applyAlignment="1">
      <alignment horizontal="center"/>
    </xf>
    <xf numFmtId="10" fontId="9" fillId="4" borderId="37" xfId="5" applyNumberFormat="1" applyFont="1" applyFill="1" applyBorder="1"/>
    <xf numFmtId="0" fontId="0" fillId="4" borderId="5" xfId="0" applyFill="1" applyBorder="1"/>
    <xf numFmtId="0" fontId="18" fillId="9" borderId="5" xfId="8" applyFont="1" applyFill="1" applyBorder="1" applyAlignment="1">
      <alignment horizontal="center" vertical="center"/>
    </xf>
    <xf numFmtId="0" fontId="18" fillId="4" borderId="5" xfId="8" applyFont="1" applyFill="1" applyBorder="1" applyAlignment="1">
      <alignment horizontal="center" vertical="center"/>
    </xf>
    <xf numFmtId="0" fontId="20" fillId="2" borderId="5" xfId="8" applyFont="1" applyFill="1" applyBorder="1" applyAlignment="1">
      <alignment horizontal="center" vertical="center"/>
    </xf>
    <xf numFmtId="0" fontId="18" fillId="5" borderId="5" xfId="8" applyFont="1" applyFill="1" applyBorder="1" applyAlignment="1">
      <alignment horizontal="center" vertical="center"/>
    </xf>
    <xf numFmtId="0" fontId="18" fillId="7" borderId="5" xfId="8" applyFont="1" applyFill="1" applyBorder="1" applyAlignment="1">
      <alignment horizontal="center" vertical="center"/>
    </xf>
    <xf numFmtId="0" fontId="6" fillId="5" borderId="5" xfId="8" applyFont="1" applyFill="1" applyBorder="1" applyAlignment="1">
      <alignment horizontal="center" vertical="center"/>
    </xf>
    <xf numFmtId="0" fontId="6" fillId="7" borderId="5" xfId="8" applyFont="1" applyFill="1" applyBorder="1" applyAlignment="1">
      <alignment horizontal="center" vertical="center"/>
    </xf>
    <xf numFmtId="0" fontId="10" fillId="9" borderId="5" xfId="8" applyFill="1" applyBorder="1" applyAlignment="1">
      <alignment horizontal="center" vertical="center"/>
    </xf>
    <xf numFmtId="0" fontId="6" fillId="9" borderId="4" xfId="8" applyFont="1" applyFill="1" applyBorder="1" applyAlignment="1">
      <alignment vertical="top" wrapText="1"/>
    </xf>
    <xf numFmtId="0" fontId="17" fillId="9" borderId="3" xfId="8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 vertical="center" wrapText="1"/>
    </xf>
    <xf numFmtId="0" fontId="10" fillId="0" borderId="0" xfId="8" applyAlignment="1">
      <alignment horizontal="center" wrapText="1"/>
    </xf>
    <xf numFmtId="0" fontId="23" fillId="0" borderId="10" xfId="5" applyFont="1" applyBorder="1" applyAlignment="1">
      <alignment horizontal="center" vertical="top"/>
    </xf>
    <xf numFmtId="0" fontId="14" fillId="0" borderId="1" xfId="8" applyFont="1" applyBorder="1" applyAlignment="1">
      <alignment horizontal="center" vertical="center" wrapText="1"/>
    </xf>
    <xf numFmtId="0" fontId="10" fillId="0" borderId="1" xfId="8" applyBorder="1" applyAlignment="1">
      <alignment horizontal="center" vertical="center"/>
    </xf>
    <xf numFmtId="0" fontId="14" fillId="0" borderId="17" xfId="8" applyFont="1" applyBorder="1" applyAlignment="1">
      <alignment horizontal="center" vertical="center"/>
    </xf>
    <xf numFmtId="0" fontId="10" fillId="0" borderId="20" xfId="8" applyBorder="1" applyAlignment="1"/>
    <xf numFmtId="0" fontId="14" fillId="0" borderId="18" xfId="8" applyFont="1" applyBorder="1" applyAlignment="1">
      <alignment horizontal="center" vertical="center"/>
    </xf>
    <xf numFmtId="0" fontId="10" fillId="0" borderId="21" xfId="8" applyBorder="1" applyAlignment="1"/>
    <xf numFmtId="0" fontId="14" fillId="0" borderId="8" xfId="8" applyFont="1" applyBorder="1" applyAlignment="1">
      <alignment horizontal="center" vertical="center" wrapText="1"/>
    </xf>
    <xf numFmtId="0" fontId="10" fillId="0" borderId="16" xfId="8" applyBorder="1" applyAlignment="1">
      <alignment horizontal="center" vertical="center"/>
    </xf>
    <xf numFmtId="0" fontId="10" fillId="0" borderId="9" xfId="8" applyBorder="1" applyAlignment="1">
      <alignment horizontal="center" vertical="center"/>
    </xf>
    <xf numFmtId="0" fontId="10" fillId="0" borderId="19" xfId="8" applyBorder="1" applyAlignment="1">
      <alignment horizontal="center" vertical="center"/>
    </xf>
    <xf numFmtId="0" fontId="16" fillId="3" borderId="4" xfId="8" applyFont="1" applyFill="1" applyBorder="1" applyAlignment="1">
      <alignment horizontal="center" vertical="center" wrapText="1"/>
    </xf>
    <xf numFmtId="0" fontId="16" fillId="3" borderId="4" xfId="8" applyFont="1" applyFill="1" applyBorder="1" applyAlignment="1">
      <alignment horizontal="center" vertical="center"/>
    </xf>
    <xf numFmtId="0" fontId="16" fillId="3" borderId="11" xfId="8" applyFont="1" applyFill="1" applyBorder="1" applyAlignment="1">
      <alignment horizontal="center" vertical="center" wrapText="1"/>
    </xf>
    <xf numFmtId="0" fontId="16" fillId="3" borderId="12" xfId="8" applyFont="1" applyFill="1" applyBorder="1" applyAlignment="1">
      <alignment horizontal="center" vertical="center" wrapText="1"/>
    </xf>
    <xf numFmtId="0" fontId="16" fillId="3" borderId="38" xfId="8" applyFont="1" applyFill="1" applyBorder="1" applyAlignment="1">
      <alignment horizontal="center" vertical="center" wrapText="1"/>
    </xf>
    <xf numFmtId="0" fontId="16" fillId="3" borderId="1" xfId="8" applyFont="1" applyFill="1" applyBorder="1" applyAlignment="1">
      <alignment horizontal="center" vertical="center" wrapText="1"/>
    </xf>
    <xf numFmtId="0" fontId="16" fillId="3" borderId="39" xfId="8" applyFont="1" applyFill="1" applyBorder="1" applyAlignment="1">
      <alignment horizontal="center" vertical="center" wrapText="1"/>
    </xf>
  </cellXfs>
  <cellStyles count="10">
    <cellStyle name="Excel Built-in Normal 1" xfId="3"/>
    <cellStyle name="Excel Built-in Normal 2" xfId="2"/>
    <cellStyle name="Обычный" xfId="0" builtinId="0"/>
    <cellStyle name="Обычный 10" xfId="1"/>
    <cellStyle name="Обычный 11" xfId="7"/>
    <cellStyle name="Обычный 12" xfId="6"/>
    <cellStyle name="Обычный 2" xfId="8"/>
    <cellStyle name="Обычный 2 3 2 2" xfId="4"/>
    <cellStyle name="Обычный 4" xfId="5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2230100" cy="953466"/>
    <xdr:sp macro="" textlink="">
      <xdr:nvSpPr>
        <xdr:cNvPr id="2" name="TextBox 1"/>
        <xdr:cNvSpPr txBox="1"/>
      </xdr:nvSpPr>
      <xdr:spPr>
        <a:xfrm>
          <a:off x="0" y="57150"/>
          <a:ext cx="122301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Мониторинг исполнения приказов:</a:t>
          </a:r>
        </a:p>
        <a:p>
          <a:r>
            <a:rPr lang="ru-RU" sz="1100"/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r>
            <a:rPr lang="ru-RU" sz="1100"/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5436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tabSelected="1" zoomScale="75" zoomScaleNormal="75" workbookViewId="0">
      <pane ySplit="3" topLeftCell="A4" activePane="bottomLeft" state="frozen"/>
      <selection pane="bottomLeft" activeCell="M6" sqref="M6"/>
    </sheetView>
  </sheetViews>
  <sheetFormatPr defaultRowHeight="15" x14ac:dyDescent="0.25"/>
  <cols>
    <col min="1" max="2" width="9.140625" style="10"/>
    <col min="3" max="3" width="47.42578125" style="10" customWidth="1"/>
    <col min="4" max="4" width="15.42578125" style="10" customWidth="1"/>
    <col min="5" max="5" width="15.42578125" style="83" customWidth="1"/>
    <col min="6" max="6" width="15.42578125" style="84" customWidth="1"/>
    <col min="7" max="7" width="19" style="10" customWidth="1"/>
    <col min="8" max="16384" width="9.140625" style="10"/>
  </cols>
  <sheetData>
    <row r="1" spans="1:7" ht="27" customHeight="1" thickBot="1" x14ac:dyDescent="0.3">
      <c r="G1" s="85"/>
    </row>
    <row r="2" spans="1:7" ht="86.25" customHeight="1" thickBot="1" x14ac:dyDescent="0.3">
      <c r="A2" s="189" t="s">
        <v>70</v>
      </c>
      <c r="B2" s="190" t="s">
        <v>71</v>
      </c>
      <c r="C2" s="191" t="s">
        <v>72</v>
      </c>
      <c r="D2" s="192" t="s">
        <v>129</v>
      </c>
      <c r="E2" s="192" t="s">
        <v>130</v>
      </c>
      <c r="F2" s="193" t="s">
        <v>131</v>
      </c>
      <c r="G2" s="192" t="s">
        <v>132</v>
      </c>
    </row>
    <row r="3" spans="1:7" ht="15" customHeight="1" x14ac:dyDescent="0.25">
      <c r="A3" s="187"/>
      <c r="B3" s="188"/>
      <c r="C3" s="187"/>
      <c r="D3" s="187"/>
      <c r="E3" s="187"/>
      <c r="F3" s="187"/>
      <c r="G3" s="187"/>
    </row>
    <row r="4" spans="1:7" ht="47.25" customHeight="1" x14ac:dyDescent="0.25">
      <c r="A4" s="86">
        <v>1</v>
      </c>
      <c r="B4" s="87">
        <v>6013</v>
      </c>
      <c r="C4" s="88" t="s">
        <v>56</v>
      </c>
      <c r="D4" s="89">
        <f t="shared" ref="D4:D35" si="0">SUM(E4:G4)</f>
        <v>30</v>
      </c>
      <c r="E4" s="90">
        <v>10</v>
      </c>
      <c r="F4" s="164">
        <v>10</v>
      </c>
      <c r="G4" s="171">
        <v>10</v>
      </c>
    </row>
    <row r="5" spans="1:7" ht="47.25" customHeight="1" x14ac:dyDescent="0.25">
      <c r="A5" s="173">
        <v>2</v>
      </c>
      <c r="B5" s="174">
        <v>6021</v>
      </c>
      <c r="C5" s="172" t="s">
        <v>57</v>
      </c>
      <c r="D5" s="89">
        <f t="shared" si="0"/>
        <v>27</v>
      </c>
      <c r="E5" s="90">
        <v>10</v>
      </c>
      <c r="F5" s="164">
        <v>10</v>
      </c>
      <c r="G5" s="53">
        <v>7</v>
      </c>
    </row>
    <row r="6" spans="1:7" ht="63" x14ac:dyDescent="0.25">
      <c r="A6" s="86">
        <v>3</v>
      </c>
      <c r="B6" s="87">
        <v>502</v>
      </c>
      <c r="C6" s="88" t="s">
        <v>15</v>
      </c>
      <c r="D6" s="89">
        <f t="shared" si="0"/>
        <v>25</v>
      </c>
      <c r="E6" s="90">
        <v>10</v>
      </c>
      <c r="F6" s="166">
        <v>5</v>
      </c>
      <c r="G6" s="171">
        <v>10</v>
      </c>
    </row>
    <row r="7" spans="1:7" ht="50.25" customHeight="1" x14ac:dyDescent="0.25">
      <c r="A7" s="86">
        <v>4</v>
      </c>
      <c r="B7" s="93">
        <v>802</v>
      </c>
      <c r="C7" s="88" t="s">
        <v>17</v>
      </c>
      <c r="D7" s="89">
        <f t="shared" si="0"/>
        <v>25</v>
      </c>
      <c r="E7" s="90">
        <v>10</v>
      </c>
      <c r="F7" s="166">
        <v>5</v>
      </c>
      <c r="G7" s="171">
        <v>10</v>
      </c>
    </row>
    <row r="8" spans="1:7" ht="63" x14ac:dyDescent="0.25">
      <c r="A8" s="173">
        <v>5</v>
      </c>
      <c r="B8" s="92">
        <v>1002</v>
      </c>
      <c r="C8" s="88" t="s">
        <v>18</v>
      </c>
      <c r="D8" s="89">
        <f t="shared" si="0"/>
        <v>25</v>
      </c>
      <c r="E8" s="90">
        <v>10</v>
      </c>
      <c r="F8" s="166">
        <v>5</v>
      </c>
      <c r="G8" s="171">
        <v>10</v>
      </c>
    </row>
    <row r="9" spans="1:7" ht="63" x14ac:dyDescent="0.25">
      <c r="A9" s="86">
        <v>6</v>
      </c>
      <c r="B9" s="92">
        <v>1202</v>
      </c>
      <c r="C9" s="88" t="s">
        <v>19</v>
      </c>
      <c r="D9" s="89">
        <f t="shared" si="0"/>
        <v>25</v>
      </c>
      <c r="E9" s="90">
        <v>10</v>
      </c>
      <c r="F9" s="166">
        <v>5</v>
      </c>
      <c r="G9" s="171">
        <v>10</v>
      </c>
    </row>
    <row r="10" spans="1:7" ht="48" customHeight="1" x14ac:dyDescent="0.25">
      <c r="A10" s="86">
        <v>7</v>
      </c>
      <c r="B10" s="92">
        <v>1302</v>
      </c>
      <c r="C10" s="88" t="s">
        <v>20</v>
      </c>
      <c r="D10" s="89">
        <f t="shared" si="0"/>
        <v>25</v>
      </c>
      <c r="E10" s="90">
        <v>10</v>
      </c>
      <c r="F10" s="166">
        <v>5</v>
      </c>
      <c r="G10" s="171">
        <v>10</v>
      </c>
    </row>
    <row r="11" spans="1:7" ht="53.25" customHeight="1" x14ac:dyDescent="0.25">
      <c r="A11" s="173">
        <v>8</v>
      </c>
      <c r="B11" s="87">
        <v>1502</v>
      </c>
      <c r="C11" s="88" t="s">
        <v>22</v>
      </c>
      <c r="D11" s="89">
        <f t="shared" si="0"/>
        <v>25</v>
      </c>
      <c r="E11" s="90">
        <v>10</v>
      </c>
      <c r="F11" s="166">
        <v>5</v>
      </c>
      <c r="G11" s="171">
        <v>10</v>
      </c>
    </row>
    <row r="12" spans="1:7" ht="63" x14ac:dyDescent="0.25">
      <c r="A12" s="86">
        <v>9</v>
      </c>
      <c r="B12" s="87">
        <v>1602</v>
      </c>
      <c r="C12" s="88" t="s">
        <v>23</v>
      </c>
      <c r="D12" s="89">
        <f t="shared" si="0"/>
        <v>25</v>
      </c>
      <c r="E12" s="90">
        <v>10</v>
      </c>
      <c r="F12" s="166">
        <v>5</v>
      </c>
      <c r="G12" s="171">
        <v>10</v>
      </c>
    </row>
    <row r="13" spans="1:7" ht="63" x14ac:dyDescent="0.25">
      <c r="A13" s="86">
        <v>10</v>
      </c>
      <c r="B13" s="94">
        <v>1802</v>
      </c>
      <c r="C13" s="88" t="s">
        <v>63</v>
      </c>
      <c r="D13" s="89">
        <f t="shared" si="0"/>
        <v>25</v>
      </c>
      <c r="E13" s="90">
        <v>10</v>
      </c>
      <c r="F13" s="166">
        <v>5</v>
      </c>
      <c r="G13" s="171">
        <v>10</v>
      </c>
    </row>
    <row r="14" spans="1:7" ht="63" x14ac:dyDescent="0.25">
      <c r="A14" s="173">
        <v>11</v>
      </c>
      <c r="B14" s="92">
        <v>1902</v>
      </c>
      <c r="C14" s="88" t="s">
        <v>25</v>
      </c>
      <c r="D14" s="89">
        <f t="shared" si="0"/>
        <v>25</v>
      </c>
      <c r="E14" s="90">
        <v>10</v>
      </c>
      <c r="F14" s="166">
        <v>5</v>
      </c>
      <c r="G14" s="171">
        <v>10</v>
      </c>
    </row>
    <row r="15" spans="1:7" ht="63" x14ac:dyDescent="0.25">
      <c r="A15" s="86">
        <v>12</v>
      </c>
      <c r="B15" s="87">
        <v>2002</v>
      </c>
      <c r="C15" s="88" t="s">
        <v>26</v>
      </c>
      <c r="D15" s="89">
        <f t="shared" si="0"/>
        <v>25</v>
      </c>
      <c r="E15" s="90">
        <v>10</v>
      </c>
      <c r="F15" s="166">
        <v>5</v>
      </c>
      <c r="G15" s="171">
        <v>10</v>
      </c>
    </row>
    <row r="16" spans="1:7" ht="63" x14ac:dyDescent="0.25">
      <c r="A16" s="86">
        <v>13</v>
      </c>
      <c r="B16" s="92">
        <v>2102</v>
      </c>
      <c r="C16" s="88" t="s">
        <v>27</v>
      </c>
      <c r="D16" s="89">
        <f t="shared" si="0"/>
        <v>25</v>
      </c>
      <c r="E16" s="90">
        <v>10</v>
      </c>
      <c r="F16" s="166">
        <v>5</v>
      </c>
      <c r="G16" s="171">
        <v>10</v>
      </c>
    </row>
    <row r="17" spans="1:7" ht="47.25" x14ac:dyDescent="0.25">
      <c r="A17" s="173">
        <v>14</v>
      </c>
      <c r="B17" s="92">
        <v>2202</v>
      </c>
      <c r="C17" s="88" t="s">
        <v>28</v>
      </c>
      <c r="D17" s="89">
        <f t="shared" si="0"/>
        <v>25</v>
      </c>
      <c r="E17" s="90">
        <v>10</v>
      </c>
      <c r="F17" s="166">
        <v>5</v>
      </c>
      <c r="G17" s="171">
        <v>10</v>
      </c>
    </row>
    <row r="18" spans="1:7" ht="47.25" x14ac:dyDescent="0.25">
      <c r="A18" s="86">
        <v>15</v>
      </c>
      <c r="B18" s="92">
        <v>2502</v>
      </c>
      <c r="C18" s="88" t="s">
        <v>30</v>
      </c>
      <c r="D18" s="89">
        <f t="shared" si="0"/>
        <v>25</v>
      </c>
      <c r="E18" s="90">
        <v>10</v>
      </c>
      <c r="F18" s="166">
        <v>5</v>
      </c>
      <c r="G18" s="171">
        <v>10</v>
      </c>
    </row>
    <row r="19" spans="1:7" ht="47.25" x14ac:dyDescent="0.25">
      <c r="A19" s="86">
        <v>16</v>
      </c>
      <c r="B19" s="92">
        <v>2702</v>
      </c>
      <c r="C19" s="88" t="s">
        <v>9</v>
      </c>
      <c r="D19" s="89">
        <f t="shared" si="0"/>
        <v>25</v>
      </c>
      <c r="E19" s="90">
        <v>10</v>
      </c>
      <c r="F19" s="166">
        <v>5</v>
      </c>
      <c r="G19" s="171">
        <v>10</v>
      </c>
    </row>
    <row r="20" spans="1:7" ht="63" x14ac:dyDescent="0.25">
      <c r="A20" s="173">
        <v>17</v>
      </c>
      <c r="B20" s="87">
        <v>3002</v>
      </c>
      <c r="C20" s="88" t="s">
        <v>32</v>
      </c>
      <c r="D20" s="89">
        <f t="shared" si="0"/>
        <v>25</v>
      </c>
      <c r="E20" s="90">
        <v>10</v>
      </c>
      <c r="F20" s="166">
        <v>5</v>
      </c>
      <c r="G20" s="171">
        <v>10</v>
      </c>
    </row>
    <row r="21" spans="1:7" ht="63" x14ac:dyDescent="0.25">
      <c r="A21" s="86">
        <v>18</v>
      </c>
      <c r="B21" s="92">
        <v>3202</v>
      </c>
      <c r="C21" s="88" t="s">
        <v>33</v>
      </c>
      <c r="D21" s="89">
        <f t="shared" si="0"/>
        <v>25</v>
      </c>
      <c r="E21" s="90">
        <v>10</v>
      </c>
      <c r="F21" s="166">
        <v>5</v>
      </c>
      <c r="G21" s="171">
        <v>10</v>
      </c>
    </row>
    <row r="22" spans="1:7" ht="47.25" x14ac:dyDescent="0.25">
      <c r="A22" s="86">
        <v>19</v>
      </c>
      <c r="B22" s="92">
        <v>3302</v>
      </c>
      <c r="C22" s="88" t="s">
        <v>34</v>
      </c>
      <c r="D22" s="89">
        <f t="shared" si="0"/>
        <v>25</v>
      </c>
      <c r="E22" s="90">
        <v>10</v>
      </c>
      <c r="F22" s="166">
        <v>5</v>
      </c>
      <c r="G22" s="171">
        <v>10</v>
      </c>
    </row>
    <row r="23" spans="1:7" ht="47.25" x14ac:dyDescent="0.25">
      <c r="A23" s="173">
        <v>20</v>
      </c>
      <c r="B23" s="92">
        <v>3408</v>
      </c>
      <c r="C23" s="88" t="s">
        <v>35</v>
      </c>
      <c r="D23" s="89">
        <f t="shared" si="0"/>
        <v>25</v>
      </c>
      <c r="E23" s="90">
        <v>10</v>
      </c>
      <c r="F23" s="166">
        <v>5</v>
      </c>
      <c r="G23" s="171">
        <v>10</v>
      </c>
    </row>
    <row r="24" spans="1:7" ht="63" x14ac:dyDescent="0.25">
      <c r="A24" s="86">
        <v>21</v>
      </c>
      <c r="B24" s="92">
        <v>3409</v>
      </c>
      <c r="C24" s="88" t="s">
        <v>36</v>
      </c>
      <c r="D24" s="89">
        <f t="shared" si="0"/>
        <v>25</v>
      </c>
      <c r="E24" s="90">
        <v>10</v>
      </c>
      <c r="F24" s="166">
        <v>5</v>
      </c>
      <c r="G24" s="171">
        <v>10</v>
      </c>
    </row>
    <row r="25" spans="1:7" ht="63" x14ac:dyDescent="0.25">
      <c r="A25" s="86">
        <v>22</v>
      </c>
      <c r="B25" s="92">
        <v>3414</v>
      </c>
      <c r="C25" s="88" t="s">
        <v>65</v>
      </c>
      <c r="D25" s="89">
        <f t="shared" si="0"/>
        <v>25</v>
      </c>
      <c r="E25" s="90">
        <v>10</v>
      </c>
      <c r="F25" s="166">
        <v>5</v>
      </c>
      <c r="G25" s="171">
        <v>10</v>
      </c>
    </row>
    <row r="26" spans="1:7" ht="63" x14ac:dyDescent="0.25">
      <c r="A26" s="173">
        <v>23</v>
      </c>
      <c r="B26" s="92">
        <v>3415</v>
      </c>
      <c r="C26" s="88" t="s">
        <v>37</v>
      </c>
      <c r="D26" s="89">
        <f t="shared" si="0"/>
        <v>25</v>
      </c>
      <c r="E26" s="90">
        <v>10</v>
      </c>
      <c r="F26" s="166">
        <v>5</v>
      </c>
      <c r="G26" s="171">
        <v>10</v>
      </c>
    </row>
    <row r="27" spans="1:7" ht="47.25" x14ac:dyDescent="0.25">
      <c r="A27" s="86">
        <v>24</v>
      </c>
      <c r="B27" s="92">
        <v>3422</v>
      </c>
      <c r="C27" s="88" t="s">
        <v>38</v>
      </c>
      <c r="D27" s="89">
        <f t="shared" si="0"/>
        <v>25</v>
      </c>
      <c r="E27" s="90">
        <v>10</v>
      </c>
      <c r="F27" s="166">
        <v>5</v>
      </c>
      <c r="G27" s="171">
        <v>10</v>
      </c>
    </row>
    <row r="28" spans="1:7" ht="63" x14ac:dyDescent="0.25">
      <c r="A28" s="86">
        <v>25</v>
      </c>
      <c r="B28" s="95">
        <v>4003</v>
      </c>
      <c r="C28" s="88" t="s">
        <v>66</v>
      </c>
      <c r="D28" s="89">
        <f t="shared" si="0"/>
        <v>25</v>
      </c>
      <c r="E28" s="90">
        <v>10</v>
      </c>
      <c r="F28" s="166">
        <v>5</v>
      </c>
      <c r="G28" s="171">
        <v>10</v>
      </c>
    </row>
    <row r="29" spans="1:7" ht="63" x14ac:dyDescent="0.25">
      <c r="A29" s="173">
        <v>26</v>
      </c>
      <c r="B29" s="95">
        <v>4021</v>
      </c>
      <c r="C29" s="88" t="s">
        <v>39</v>
      </c>
      <c r="D29" s="89">
        <f t="shared" si="0"/>
        <v>25</v>
      </c>
      <c r="E29" s="90">
        <v>10</v>
      </c>
      <c r="F29" s="166">
        <v>5</v>
      </c>
      <c r="G29" s="171">
        <v>10</v>
      </c>
    </row>
    <row r="30" spans="1:7" ht="47.25" x14ac:dyDescent="0.25">
      <c r="A30" s="86">
        <v>27</v>
      </c>
      <c r="B30" s="87">
        <v>4026</v>
      </c>
      <c r="C30" s="88" t="s">
        <v>40</v>
      </c>
      <c r="D30" s="89">
        <f t="shared" si="0"/>
        <v>25</v>
      </c>
      <c r="E30" s="90">
        <v>10</v>
      </c>
      <c r="F30" s="166">
        <v>5</v>
      </c>
      <c r="G30" s="171">
        <v>10</v>
      </c>
    </row>
    <row r="31" spans="1:7" ht="47.25" x14ac:dyDescent="0.25">
      <c r="A31" s="86">
        <v>28</v>
      </c>
      <c r="B31" s="95">
        <v>4099</v>
      </c>
      <c r="C31" s="88" t="s">
        <v>42</v>
      </c>
      <c r="D31" s="89">
        <f t="shared" si="0"/>
        <v>25</v>
      </c>
      <c r="E31" s="90">
        <v>10</v>
      </c>
      <c r="F31" s="166">
        <v>5</v>
      </c>
      <c r="G31" s="171">
        <v>10</v>
      </c>
    </row>
    <row r="32" spans="1:7" ht="63" x14ac:dyDescent="0.25">
      <c r="A32" s="173">
        <v>29</v>
      </c>
      <c r="B32" s="97">
        <v>5715</v>
      </c>
      <c r="C32" s="88" t="s">
        <v>51</v>
      </c>
      <c r="D32" s="89">
        <f t="shared" si="0"/>
        <v>25</v>
      </c>
      <c r="E32" s="90">
        <v>10</v>
      </c>
      <c r="F32" s="166">
        <v>5</v>
      </c>
      <c r="G32" s="171">
        <v>10</v>
      </c>
    </row>
    <row r="33" spans="1:7" ht="63" x14ac:dyDescent="0.25">
      <c r="A33" s="86">
        <v>30</v>
      </c>
      <c r="B33" s="97">
        <v>5716</v>
      </c>
      <c r="C33" s="88" t="s">
        <v>52</v>
      </c>
      <c r="D33" s="89">
        <f t="shared" si="0"/>
        <v>25</v>
      </c>
      <c r="E33" s="90">
        <v>10</v>
      </c>
      <c r="F33" s="166">
        <v>5</v>
      </c>
      <c r="G33" s="171">
        <v>10</v>
      </c>
    </row>
    <row r="34" spans="1:7" ht="47.25" x14ac:dyDescent="0.25">
      <c r="A34" s="86">
        <v>31</v>
      </c>
      <c r="B34" s="92">
        <v>6002</v>
      </c>
      <c r="C34" s="88" t="s">
        <v>96</v>
      </c>
      <c r="D34" s="89">
        <f t="shared" si="0"/>
        <v>25</v>
      </c>
      <c r="E34" s="96">
        <v>5</v>
      </c>
      <c r="F34" s="164">
        <v>10</v>
      </c>
      <c r="G34" s="171">
        <v>10</v>
      </c>
    </row>
    <row r="35" spans="1:7" ht="47.25" x14ac:dyDescent="0.25">
      <c r="A35" s="173">
        <v>32</v>
      </c>
      <c r="B35" s="87">
        <v>6004</v>
      </c>
      <c r="C35" s="88" t="s">
        <v>55</v>
      </c>
      <c r="D35" s="89">
        <f t="shared" si="0"/>
        <v>25</v>
      </c>
      <c r="E35" s="90">
        <v>10</v>
      </c>
      <c r="F35" s="91">
        <v>5</v>
      </c>
      <c r="G35" s="171">
        <v>10</v>
      </c>
    </row>
    <row r="36" spans="1:7" ht="48.75" customHeight="1" x14ac:dyDescent="0.25">
      <c r="A36" s="86">
        <v>33</v>
      </c>
      <c r="B36" s="92">
        <v>302</v>
      </c>
      <c r="C36" s="88" t="s">
        <v>13</v>
      </c>
      <c r="D36" s="89">
        <f t="shared" ref="D36:D67" si="1">SUM(E36:G36)</f>
        <v>22</v>
      </c>
      <c r="E36" s="90">
        <v>10</v>
      </c>
      <c r="F36" s="91">
        <v>5</v>
      </c>
      <c r="G36" s="53">
        <v>7</v>
      </c>
    </row>
    <row r="37" spans="1:7" ht="47.25" x14ac:dyDescent="0.25">
      <c r="A37" s="86">
        <v>34</v>
      </c>
      <c r="B37" s="92">
        <v>602</v>
      </c>
      <c r="C37" s="88" t="s">
        <v>16</v>
      </c>
      <c r="D37" s="89">
        <f t="shared" si="1"/>
        <v>22</v>
      </c>
      <c r="E37" s="90">
        <v>10</v>
      </c>
      <c r="F37" s="166">
        <v>5</v>
      </c>
      <c r="G37" s="53">
        <v>7</v>
      </c>
    </row>
    <row r="38" spans="1:7" ht="63" x14ac:dyDescent="0.25">
      <c r="A38" s="173">
        <v>35</v>
      </c>
      <c r="B38" s="87">
        <v>1102</v>
      </c>
      <c r="C38" s="88" t="s">
        <v>62</v>
      </c>
      <c r="D38" s="89">
        <f t="shared" si="1"/>
        <v>22</v>
      </c>
      <c r="E38" s="90">
        <v>10</v>
      </c>
      <c r="F38" s="166">
        <v>5</v>
      </c>
      <c r="G38" s="53">
        <v>7</v>
      </c>
    </row>
    <row r="39" spans="1:7" ht="63" x14ac:dyDescent="0.25">
      <c r="A39" s="86">
        <v>36</v>
      </c>
      <c r="B39" s="93">
        <v>1402</v>
      </c>
      <c r="C39" s="88" t="s">
        <v>21</v>
      </c>
      <c r="D39" s="89">
        <f t="shared" si="1"/>
        <v>22</v>
      </c>
      <c r="E39" s="90">
        <v>10</v>
      </c>
      <c r="F39" s="166">
        <v>5</v>
      </c>
      <c r="G39" s="53">
        <v>7</v>
      </c>
    </row>
    <row r="40" spans="1:7" ht="63" x14ac:dyDescent="0.25">
      <c r="A40" s="86">
        <v>37</v>
      </c>
      <c r="B40" s="93">
        <v>1702</v>
      </c>
      <c r="C40" s="88" t="s">
        <v>24</v>
      </c>
      <c r="D40" s="89">
        <f t="shared" si="1"/>
        <v>22</v>
      </c>
      <c r="E40" s="90">
        <v>10</v>
      </c>
      <c r="F40" s="166">
        <v>5</v>
      </c>
      <c r="G40" s="53">
        <v>7</v>
      </c>
    </row>
    <row r="41" spans="1:7" ht="47.25" customHeight="1" x14ac:dyDescent="0.25">
      <c r="A41" s="173">
        <v>38</v>
      </c>
      <c r="B41" s="93">
        <v>2402</v>
      </c>
      <c r="C41" s="88" t="s">
        <v>64</v>
      </c>
      <c r="D41" s="89">
        <f t="shared" si="1"/>
        <v>22</v>
      </c>
      <c r="E41" s="90">
        <v>10</v>
      </c>
      <c r="F41" s="166">
        <v>5</v>
      </c>
      <c r="G41" s="53">
        <v>7</v>
      </c>
    </row>
    <row r="42" spans="1:7" ht="48" customHeight="1" x14ac:dyDescent="0.25">
      <c r="A42" s="86">
        <v>39</v>
      </c>
      <c r="B42" s="87">
        <v>4043</v>
      </c>
      <c r="C42" s="88" t="s">
        <v>41</v>
      </c>
      <c r="D42" s="89">
        <f t="shared" si="1"/>
        <v>22</v>
      </c>
      <c r="E42" s="90">
        <v>10</v>
      </c>
      <c r="F42" s="166">
        <v>5</v>
      </c>
      <c r="G42" s="53">
        <v>7</v>
      </c>
    </row>
    <row r="43" spans="1:7" ht="47.25" x14ac:dyDescent="0.25">
      <c r="A43" s="86">
        <v>40</v>
      </c>
      <c r="B43" s="95">
        <v>4098</v>
      </c>
      <c r="C43" s="88" t="s">
        <v>67</v>
      </c>
      <c r="D43" s="89">
        <f t="shared" si="1"/>
        <v>22</v>
      </c>
      <c r="E43" s="90">
        <v>10</v>
      </c>
      <c r="F43" s="166">
        <v>5</v>
      </c>
      <c r="G43" s="53">
        <v>7</v>
      </c>
    </row>
    <row r="44" spans="1:7" ht="63" x14ac:dyDescent="0.25">
      <c r="A44" s="173">
        <v>41</v>
      </c>
      <c r="B44" s="87">
        <v>5017</v>
      </c>
      <c r="C44" s="88" t="s">
        <v>99</v>
      </c>
      <c r="D44" s="89">
        <f t="shared" si="1"/>
        <v>22</v>
      </c>
      <c r="E44" s="96">
        <v>5</v>
      </c>
      <c r="F44" s="164">
        <v>10</v>
      </c>
      <c r="G44" s="53">
        <v>7</v>
      </c>
    </row>
    <row r="45" spans="1:7" ht="63" x14ac:dyDescent="0.25">
      <c r="A45" s="86">
        <v>42</v>
      </c>
      <c r="B45" s="92">
        <v>5201</v>
      </c>
      <c r="C45" s="88" t="s">
        <v>109</v>
      </c>
      <c r="D45" s="89">
        <f t="shared" si="1"/>
        <v>22</v>
      </c>
      <c r="E45" s="90">
        <v>10</v>
      </c>
      <c r="F45" s="166">
        <v>5</v>
      </c>
      <c r="G45" s="53">
        <v>7</v>
      </c>
    </row>
    <row r="46" spans="1:7" ht="63" x14ac:dyDescent="0.25">
      <c r="A46" s="86">
        <v>43</v>
      </c>
      <c r="B46" s="92">
        <v>5202</v>
      </c>
      <c r="C46" s="88" t="s">
        <v>45</v>
      </c>
      <c r="D46" s="89">
        <f t="shared" si="1"/>
        <v>22</v>
      </c>
      <c r="E46" s="90">
        <v>10</v>
      </c>
      <c r="F46" s="166">
        <v>5</v>
      </c>
      <c r="G46" s="53">
        <v>7</v>
      </c>
    </row>
    <row r="47" spans="1:7" ht="63" x14ac:dyDescent="0.25">
      <c r="A47" s="173">
        <v>44</v>
      </c>
      <c r="B47" s="92">
        <v>5207</v>
      </c>
      <c r="C47" s="88" t="s">
        <v>46</v>
      </c>
      <c r="D47" s="89">
        <f t="shared" si="1"/>
        <v>22</v>
      </c>
      <c r="E47" s="90">
        <v>10</v>
      </c>
      <c r="F47" s="166">
        <v>5</v>
      </c>
      <c r="G47" s="53">
        <v>7</v>
      </c>
    </row>
    <row r="48" spans="1:7" ht="47.25" x14ac:dyDescent="0.25">
      <c r="A48" s="86">
        <v>45</v>
      </c>
      <c r="B48" s="92">
        <v>5306</v>
      </c>
      <c r="C48" s="88" t="s">
        <v>47</v>
      </c>
      <c r="D48" s="89">
        <f t="shared" si="1"/>
        <v>22</v>
      </c>
      <c r="E48" s="98">
        <v>7</v>
      </c>
      <c r="F48" s="166">
        <v>5</v>
      </c>
      <c r="G48" s="171">
        <v>10</v>
      </c>
    </row>
    <row r="49" spans="1:7" ht="47.25" x14ac:dyDescent="0.25">
      <c r="A49" s="86">
        <v>46</v>
      </c>
      <c r="B49" s="87">
        <v>5501</v>
      </c>
      <c r="C49" s="88" t="s">
        <v>48</v>
      </c>
      <c r="D49" s="89">
        <f t="shared" si="1"/>
        <v>22</v>
      </c>
      <c r="E49" s="90">
        <v>10</v>
      </c>
      <c r="F49" s="166">
        <v>5</v>
      </c>
      <c r="G49" s="53">
        <v>7</v>
      </c>
    </row>
    <row r="50" spans="1:7" ht="47.25" x14ac:dyDescent="0.25">
      <c r="A50" s="173">
        <v>47</v>
      </c>
      <c r="B50" s="87">
        <v>5602</v>
      </c>
      <c r="C50" s="88" t="s">
        <v>49</v>
      </c>
      <c r="D50" s="89">
        <f t="shared" si="1"/>
        <v>22</v>
      </c>
      <c r="E50" s="90">
        <v>10</v>
      </c>
      <c r="F50" s="166">
        <v>5</v>
      </c>
      <c r="G50" s="53">
        <v>7</v>
      </c>
    </row>
    <row r="51" spans="1:7" ht="63" x14ac:dyDescent="0.25">
      <c r="A51" s="86">
        <v>48</v>
      </c>
      <c r="B51" s="97">
        <v>5702</v>
      </c>
      <c r="C51" s="88" t="s">
        <v>50</v>
      </c>
      <c r="D51" s="89">
        <f t="shared" si="1"/>
        <v>22</v>
      </c>
      <c r="E51" s="90">
        <v>10</v>
      </c>
      <c r="F51" s="166">
        <v>5</v>
      </c>
      <c r="G51" s="53">
        <v>7</v>
      </c>
    </row>
    <row r="52" spans="1:7" ht="63" x14ac:dyDescent="0.25">
      <c r="A52" s="86">
        <v>49</v>
      </c>
      <c r="B52" s="97">
        <v>5721</v>
      </c>
      <c r="C52" s="88" t="s">
        <v>53</v>
      </c>
      <c r="D52" s="89">
        <f t="shared" si="1"/>
        <v>22</v>
      </c>
      <c r="E52" s="90">
        <v>10</v>
      </c>
      <c r="F52" s="166">
        <v>5</v>
      </c>
      <c r="G52" s="53">
        <v>7</v>
      </c>
    </row>
    <row r="53" spans="1:7" ht="47.25" x14ac:dyDescent="0.25">
      <c r="A53" s="173">
        <v>50</v>
      </c>
      <c r="B53" s="97">
        <v>6016</v>
      </c>
      <c r="C53" s="88" t="s">
        <v>95</v>
      </c>
      <c r="D53" s="89">
        <f t="shared" si="1"/>
        <v>22</v>
      </c>
      <c r="E53" s="96">
        <v>5</v>
      </c>
      <c r="F53" s="164">
        <v>10</v>
      </c>
      <c r="G53" s="53">
        <v>7</v>
      </c>
    </row>
    <row r="54" spans="1:7" ht="63" x14ac:dyDescent="0.25">
      <c r="A54" s="86">
        <v>51</v>
      </c>
      <c r="B54" s="87">
        <v>402</v>
      </c>
      <c r="C54" s="88" t="s">
        <v>14</v>
      </c>
      <c r="D54" s="89">
        <f t="shared" si="1"/>
        <v>22</v>
      </c>
      <c r="E54" s="90">
        <v>10</v>
      </c>
      <c r="F54" s="166">
        <v>5</v>
      </c>
      <c r="G54" s="53">
        <v>7</v>
      </c>
    </row>
    <row r="55" spans="1:7" ht="51.75" customHeight="1" x14ac:dyDescent="0.25">
      <c r="A55" s="86">
        <v>52</v>
      </c>
      <c r="B55" s="92">
        <v>3102</v>
      </c>
      <c r="C55" s="88" t="s">
        <v>8</v>
      </c>
      <c r="D55" s="89">
        <f t="shared" si="1"/>
        <v>22</v>
      </c>
      <c r="E55" s="90">
        <v>10</v>
      </c>
      <c r="F55" s="166">
        <v>5</v>
      </c>
      <c r="G55" s="53">
        <v>7</v>
      </c>
    </row>
    <row r="56" spans="1:7" ht="63" x14ac:dyDescent="0.25">
      <c r="A56" s="173">
        <v>53</v>
      </c>
      <c r="B56" s="94">
        <v>202</v>
      </c>
      <c r="C56" s="88" t="s">
        <v>11</v>
      </c>
      <c r="D56" s="89">
        <f t="shared" si="1"/>
        <v>22</v>
      </c>
      <c r="E56" s="90">
        <v>10</v>
      </c>
      <c r="F56" s="91">
        <v>5</v>
      </c>
      <c r="G56" s="53">
        <v>7</v>
      </c>
    </row>
    <row r="57" spans="1:7" ht="63" x14ac:dyDescent="0.25">
      <c r="A57" s="86">
        <v>54</v>
      </c>
      <c r="B57" s="87">
        <v>2302</v>
      </c>
      <c r="C57" s="88" t="s">
        <v>29</v>
      </c>
      <c r="D57" s="89">
        <f t="shared" si="1"/>
        <v>22</v>
      </c>
      <c r="E57" s="90">
        <v>10</v>
      </c>
      <c r="F57" s="91">
        <v>5</v>
      </c>
      <c r="G57" s="53">
        <v>7</v>
      </c>
    </row>
    <row r="58" spans="1:7" ht="63" x14ac:dyDescent="0.25">
      <c r="A58" s="86">
        <v>55</v>
      </c>
      <c r="B58" s="87">
        <v>902</v>
      </c>
      <c r="C58" s="88" t="s">
        <v>10</v>
      </c>
      <c r="D58" s="89">
        <f t="shared" si="1"/>
        <v>22</v>
      </c>
      <c r="E58" s="90">
        <v>10</v>
      </c>
      <c r="F58" s="91">
        <v>5</v>
      </c>
      <c r="G58" s="53">
        <v>7</v>
      </c>
    </row>
    <row r="59" spans="1:7" ht="47.25" x14ac:dyDescent="0.25">
      <c r="A59" s="173">
        <v>56</v>
      </c>
      <c r="B59" s="94">
        <v>3501</v>
      </c>
      <c r="C59" s="88" t="s">
        <v>60</v>
      </c>
      <c r="D59" s="89">
        <f t="shared" si="1"/>
        <v>22</v>
      </c>
      <c r="E59" s="90">
        <v>10</v>
      </c>
      <c r="F59" s="166">
        <v>5</v>
      </c>
      <c r="G59" s="53">
        <v>7</v>
      </c>
    </row>
    <row r="60" spans="1:7" ht="47.25" x14ac:dyDescent="0.25">
      <c r="A60" s="86">
        <v>57</v>
      </c>
      <c r="B60" s="92">
        <v>2110</v>
      </c>
      <c r="C60" s="88" t="s">
        <v>92</v>
      </c>
      <c r="D60" s="89">
        <f t="shared" si="1"/>
        <v>20</v>
      </c>
      <c r="E60" s="96">
        <v>5</v>
      </c>
      <c r="F60" s="166">
        <v>5</v>
      </c>
      <c r="G60" s="171">
        <v>10</v>
      </c>
    </row>
    <row r="61" spans="1:7" ht="63" x14ac:dyDescent="0.25">
      <c r="A61" s="86">
        <v>58</v>
      </c>
      <c r="B61" s="92">
        <v>3115</v>
      </c>
      <c r="C61" s="88" t="s">
        <v>80</v>
      </c>
      <c r="D61" s="89">
        <f t="shared" si="1"/>
        <v>20</v>
      </c>
      <c r="E61" s="96">
        <v>5</v>
      </c>
      <c r="F61" s="166">
        <v>5</v>
      </c>
      <c r="G61" s="171">
        <v>10</v>
      </c>
    </row>
    <row r="62" spans="1:7" ht="63" x14ac:dyDescent="0.25">
      <c r="A62" s="173">
        <v>59</v>
      </c>
      <c r="B62" s="92">
        <v>3412</v>
      </c>
      <c r="C62" s="88" t="s">
        <v>86</v>
      </c>
      <c r="D62" s="89">
        <f t="shared" si="1"/>
        <v>20</v>
      </c>
      <c r="E62" s="96">
        <v>5</v>
      </c>
      <c r="F62" s="166">
        <v>5</v>
      </c>
      <c r="G62" s="171">
        <v>10</v>
      </c>
    </row>
    <row r="63" spans="1:7" ht="47.25" x14ac:dyDescent="0.25">
      <c r="A63" s="86">
        <v>60</v>
      </c>
      <c r="B63" s="92">
        <v>3413</v>
      </c>
      <c r="C63" s="88" t="s">
        <v>82</v>
      </c>
      <c r="D63" s="89">
        <f t="shared" si="1"/>
        <v>20</v>
      </c>
      <c r="E63" s="96">
        <v>5</v>
      </c>
      <c r="F63" s="166">
        <v>5</v>
      </c>
      <c r="G63" s="171">
        <v>10</v>
      </c>
    </row>
    <row r="64" spans="1:7" ht="47.25" x14ac:dyDescent="0.25">
      <c r="A64" s="86">
        <v>61</v>
      </c>
      <c r="B64" s="92">
        <v>3419</v>
      </c>
      <c r="C64" s="88" t="s">
        <v>85</v>
      </c>
      <c r="D64" s="89">
        <f t="shared" si="1"/>
        <v>20</v>
      </c>
      <c r="E64" s="96">
        <v>5</v>
      </c>
      <c r="F64" s="166">
        <v>5</v>
      </c>
      <c r="G64" s="171">
        <v>10</v>
      </c>
    </row>
    <row r="65" spans="1:7" ht="63" x14ac:dyDescent="0.25">
      <c r="A65" s="173">
        <v>62</v>
      </c>
      <c r="B65" s="92">
        <v>3421</v>
      </c>
      <c r="C65" s="88" t="s">
        <v>88</v>
      </c>
      <c r="D65" s="89">
        <f t="shared" si="1"/>
        <v>20</v>
      </c>
      <c r="E65" s="96">
        <v>5</v>
      </c>
      <c r="F65" s="166">
        <v>5</v>
      </c>
      <c r="G65" s="171">
        <v>10</v>
      </c>
    </row>
    <row r="66" spans="1:7" ht="47.25" x14ac:dyDescent="0.25">
      <c r="A66" s="86">
        <v>63</v>
      </c>
      <c r="B66" s="95">
        <v>4004</v>
      </c>
      <c r="C66" s="88" t="s">
        <v>76</v>
      </c>
      <c r="D66" s="89">
        <f t="shared" si="1"/>
        <v>20</v>
      </c>
      <c r="E66" s="96">
        <v>5</v>
      </c>
      <c r="F66" s="166">
        <v>5</v>
      </c>
      <c r="G66" s="171">
        <v>10</v>
      </c>
    </row>
    <row r="67" spans="1:7" ht="63" x14ac:dyDescent="0.25">
      <c r="A67" s="86">
        <v>64</v>
      </c>
      <c r="B67" s="95">
        <v>4005</v>
      </c>
      <c r="C67" s="88" t="s">
        <v>83</v>
      </c>
      <c r="D67" s="89">
        <f t="shared" si="1"/>
        <v>20</v>
      </c>
      <c r="E67" s="96">
        <v>5</v>
      </c>
      <c r="F67" s="166">
        <v>5</v>
      </c>
      <c r="G67" s="171">
        <v>10</v>
      </c>
    </row>
    <row r="68" spans="1:7" ht="63" x14ac:dyDescent="0.25">
      <c r="A68" s="173">
        <v>65</v>
      </c>
      <c r="B68" s="95">
        <v>4018</v>
      </c>
      <c r="C68" s="88" t="s">
        <v>84</v>
      </c>
      <c r="D68" s="89">
        <f t="shared" ref="D68:D99" si="2">SUM(E68:G68)</f>
        <v>20</v>
      </c>
      <c r="E68" s="96">
        <v>5</v>
      </c>
      <c r="F68" s="166">
        <v>5</v>
      </c>
      <c r="G68" s="171">
        <v>10</v>
      </c>
    </row>
    <row r="69" spans="1:7" ht="47.25" x14ac:dyDescent="0.25">
      <c r="A69" s="86">
        <v>66</v>
      </c>
      <c r="B69" s="95">
        <v>4023</v>
      </c>
      <c r="C69" s="88" t="s">
        <v>89</v>
      </c>
      <c r="D69" s="89">
        <f t="shared" si="2"/>
        <v>20</v>
      </c>
      <c r="E69" s="96">
        <v>5</v>
      </c>
      <c r="F69" s="166">
        <v>5</v>
      </c>
      <c r="G69" s="171">
        <v>10</v>
      </c>
    </row>
    <row r="70" spans="1:7" ht="63" x14ac:dyDescent="0.25">
      <c r="A70" s="86">
        <v>67</v>
      </c>
      <c r="B70" s="87">
        <v>4044</v>
      </c>
      <c r="C70" s="88" t="s">
        <v>81</v>
      </c>
      <c r="D70" s="89">
        <f t="shared" si="2"/>
        <v>20</v>
      </c>
      <c r="E70" s="96">
        <v>5</v>
      </c>
      <c r="F70" s="166">
        <v>5</v>
      </c>
      <c r="G70" s="171">
        <v>10</v>
      </c>
    </row>
    <row r="71" spans="1:7" ht="63" x14ac:dyDescent="0.25">
      <c r="A71" s="173">
        <v>68</v>
      </c>
      <c r="B71" s="95">
        <v>4050</v>
      </c>
      <c r="C71" s="88" t="s">
        <v>97</v>
      </c>
      <c r="D71" s="89">
        <f t="shared" si="2"/>
        <v>20</v>
      </c>
      <c r="E71" s="96">
        <v>5</v>
      </c>
      <c r="F71" s="166">
        <v>5</v>
      </c>
      <c r="G71" s="171">
        <v>10</v>
      </c>
    </row>
    <row r="72" spans="1:7" ht="63" x14ac:dyDescent="0.25">
      <c r="A72" s="86">
        <v>69</v>
      </c>
      <c r="B72" s="95">
        <v>4054</v>
      </c>
      <c r="C72" s="88" t="s">
        <v>94</v>
      </c>
      <c r="D72" s="89">
        <f t="shared" si="2"/>
        <v>20</v>
      </c>
      <c r="E72" s="96">
        <v>5</v>
      </c>
      <c r="F72" s="166">
        <v>5</v>
      </c>
      <c r="G72" s="171">
        <v>10</v>
      </c>
    </row>
    <row r="73" spans="1:7" ht="47.25" x14ac:dyDescent="0.25">
      <c r="A73" s="86">
        <v>70</v>
      </c>
      <c r="B73" s="87">
        <v>5015</v>
      </c>
      <c r="C73" s="88" t="s">
        <v>87</v>
      </c>
      <c r="D73" s="89">
        <f t="shared" si="2"/>
        <v>20</v>
      </c>
      <c r="E73" s="96">
        <v>5</v>
      </c>
      <c r="F73" s="166">
        <v>5</v>
      </c>
      <c r="G73" s="171">
        <v>10</v>
      </c>
    </row>
    <row r="74" spans="1:7" ht="63" x14ac:dyDescent="0.25">
      <c r="A74" s="173">
        <v>71</v>
      </c>
      <c r="B74" s="87">
        <v>5025</v>
      </c>
      <c r="C74" s="88" t="s">
        <v>79</v>
      </c>
      <c r="D74" s="89">
        <f t="shared" si="2"/>
        <v>20</v>
      </c>
      <c r="E74" s="96">
        <v>5</v>
      </c>
      <c r="F74" s="166">
        <v>5</v>
      </c>
      <c r="G74" s="171">
        <v>10</v>
      </c>
    </row>
    <row r="75" spans="1:7" ht="63" x14ac:dyDescent="0.25">
      <c r="A75" s="86">
        <v>72</v>
      </c>
      <c r="B75" s="92">
        <v>5403</v>
      </c>
      <c r="C75" s="88" t="s">
        <v>108</v>
      </c>
      <c r="D75" s="89">
        <f t="shared" si="2"/>
        <v>20</v>
      </c>
      <c r="E75" s="96">
        <v>5</v>
      </c>
      <c r="F75" s="166">
        <v>5</v>
      </c>
      <c r="G75" s="171">
        <v>10</v>
      </c>
    </row>
    <row r="76" spans="1:7" ht="68.25" customHeight="1" x14ac:dyDescent="0.25">
      <c r="A76" s="86">
        <v>73</v>
      </c>
      <c r="B76" s="97">
        <v>6011</v>
      </c>
      <c r="C76" s="88" t="s">
        <v>93</v>
      </c>
      <c r="D76" s="89">
        <f t="shared" si="2"/>
        <v>20</v>
      </c>
      <c r="E76" s="96">
        <v>5</v>
      </c>
      <c r="F76" s="166">
        <v>5</v>
      </c>
      <c r="G76" s="171">
        <v>10</v>
      </c>
    </row>
    <row r="77" spans="1:7" ht="47.25" x14ac:dyDescent="0.25">
      <c r="A77" s="173">
        <v>74</v>
      </c>
      <c r="B77" s="87">
        <v>6015</v>
      </c>
      <c r="C77" s="88" t="s">
        <v>78</v>
      </c>
      <c r="D77" s="89">
        <f t="shared" si="2"/>
        <v>20</v>
      </c>
      <c r="E77" s="96">
        <v>5</v>
      </c>
      <c r="F77" s="166">
        <v>5</v>
      </c>
      <c r="G77" s="171">
        <v>10</v>
      </c>
    </row>
    <row r="78" spans="1:7" ht="78.75" x14ac:dyDescent="0.25">
      <c r="A78" s="86">
        <v>75</v>
      </c>
      <c r="B78" s="87">
        <v>9401</v>
      </c>
      <c r="C78" s="88" t="s">
        <v>58</v>
      </c>
      <c r="D78" s="89">
        <f t="shared" si="2"/>
        <v>19</v>
      </c>
      <c r="E78" s="98">
        <v>7</v>
      </c>
      <c r="F78" s="165">
        <v>7</v>
      </c>
      <c r="G78" s="91">
        <v>5</v>
      </c>
    </row>
    <row r="79" spans="1:7" ht="63" x14ac:dyDescent="0.25">
      <c r="A79" s="86">
        <v>76</v>
      </c>
      <c r="B79" s="93">
        <v>2602</v>
      </c>
      <c r="C79" s="88" t="s">
        <v>31</v>
      </c>
      <c r="D79" s="89">
        <f t="shared" si="2"/>
        <v>19</v>
      </c>
      <c r="E79" s="98">
        <v>7</v>
      </c>
      <c r="F79" s="166">
        <v>5</v>
      </c>
      <c r="G79" s="53">
        <v>7</v>
      </c>
    </row>
    <row r="80" spans="1:7" ht="63" x14ac:dyDescent="0.25">
      <c r="A80" s="173">
        <v>77</v>
      </c>
      <c r="B80" s="87">
        <v>5113</v>
      </c>
      <c r="C80" s="88" t="s">
        <v>43</v>
      </c>
      <c r="D80" s="89">
        <f t="shared" si="2"/>
        <v>19</v>
      </c>
      <c r="E80" s="98">
        <v>7</v>
      </c>
      <c r="F80" s="166">
        <v>5</v>
      </c>
      <c r="G80" s="53">
        <v>7</v>
      </c>
    </row>
    <row r="81" spans="1:7" ht="63" x14ac:dyDescent="0.25">
      <c r="A81" s="86">
        <v>78</v>
      </c>
      <c r="B81" s="97">
        <v>5705</v>
      </c>
      <c r="C81" s="88" t="s">
        <v>68</v>
      </c>
      <c r="D81" s="89">
        <f t="shared" si="2"/>
        <v>19</v>
      </c>
      <c r="E81" s="98">
        <v>7</v>
      </c>
      <c r="F81" s="166">
        <v>5</v>
      </c>
      <c r="G81" s="53">
        <v>7</v>
      </c>
    </row>
    <row r="82" spans="1:7" ht="63" x14ac:dyDescent="0.25">
      <c r="A82" s="86">
        <v>79</v>
      </c>
      <c r="B82" s="92">
        <v>5903</v>
      </c>
      <c r="C82" s="88" t="s">
        <v>54</v>
      </c>
      <c r="D82" s="89">
        <f t="shared" si="2"/>
        <v>19</v>
      </c>
      <c r="E82" s="98">
        <v>7</v>
      </c>
      <c r="F82" s="166">
        <v>5</v>
      </c>
      <c r="G82" s="53">
        <v>7</v>
      </c>
    </row>
    <row r="83" spans="1:7" ht="47.25" x14ac:dyDescent="0.25">
      <c r="A83" s="173">
        <v>80</v>
      </c>
      <c r="B83" s="92">
        <v>5401</v>
      </c>
      <c r="C83" s="88" t="s">
        <v>12</v>
      </c>
      <c r="D83" s="89">
        <f t="shared" si="2"/>
        <v>19</v>
      </c>
      <c r="E83" s="90">
        <v>10</v>
      </c>
      <c r="F83" s="91">
        <v>5</v>
      </c>
      <c r="G83" s="30">
        <v>4</v>
      </c>
    </row>
    <row r="84" spans="1:7" ht="47.25" x14ac:dyDescent="0.25">
      <c r="A84" s="86">
        <v>81</v>
      </c>
      <c r="B84" s="92">
        <v>701</v>
      </c>
      <c r="C84" s="88" t="s">
        <v>59</v>
      </c>
      <c r="D84" s="89">
        <f t="shared" si="2"/>
        <v>19</v>
      </c>
      <c r="E84" s="90">
        <v>10</v>
      </c>
      <c r="F84" s="91">
        <v>5</v>
      </c>
      <c r="G84" s="30">
        <v>4</v>
      </c>
    </row>
    <row r="85" spans="1:7" ht="63" x14ac:dyDescent="0.25">
      <c r="A85" s="86">
        <v>82</v>
      </c>
      <c r="B85" s="87">
        <v>4024</v>
      </c>
      <c r="C85" s="88" t="s">
        <v>102</v>
      </c>
      <c r="D85" s="89">
        <f t="shared" si="2"/>
        <v>19</v>
      </c>
      <c r="E85" s="96">
        <v>5</v>
      </c>
      <c r="F85" s="167">
        <v>4</v>
      </c>
      <c r="G85" s="171">
        <v>10</v>
      </c>
    </row>
    <row r="86" spans="1:7" ht="47.25" x14ac:dyDescent="0.25">
      <c r="A86" s="173">
        <v>83</v>
      </c>
      <c r="B86" s="97">
        <v>6008</v>
      </c>
      <c r="C86" s="88" t="s">
        <v>61</v>
      </c>
      <c r="D86" s="89">
        <f t="shared" si="2"/>
        <v>18</v>
      </c>
      <c r="E86" s="90">
        <v>10</v>
      </c>
      <c r="F86" s="168">
        <v>1</v>
      </c>
      <c r="G86" s="53">
        <v>7</v>
      </c>
    </row>
    <row r="87" spans="1:7" ht="47.25" x14ac:dyDescent="0.25">
      <c r="A87" s="86">
        <v>84</v>
      </c>
      <c r="B87" s="94">
        <v>3512</v>
      </c>
      <c r="C87" s="88" t="s">
        <v>90</v>
      </c>
      <c r="D87" s="89">
        <f t="shared" si="2"/>
        <v>17</v>
      </c>
      <c r="E87" s="96">
        <v>5</v>
      </c>
      <c r="F87" s="166">
        <v>5</v>
      </c>
      <c r="G87" s="53">
        <v>7</v>
      </c>
    </row>
    <row r="88" spans="1:7" ht="63" x14ac:dyDescent="0.25">
      <c r="A88" s="86">
        <v>85</v>
      </c>
      <c r="B88" s="95">
        <v>4022</v>
      </c>
      <c r="C88" s="88" t="s">
        <v>110</v>
      </c>
      <c r="D88" s="89">
        <f t="shared" si="2"/>
        <v>17</v>
      </c>
      <c r="E88" s="96">
        <v>5</v>
      </c>
      <c r="F88" s="166">
        <v>5</v>
      </c>
      <c r="G88" s="53">
        <v>7</v>
      </c>
    </row>
    <row r="89" spans="1:7" ht="72" customHeight="1" x14ac:dyDescent="0.25">
      <c r="A89" s="173">
        <v>86</v>
      </c>
      <c r="B89" s="87">
        <v>4048</v>
      </c>
      <c r="C89" s="88" t="s">
        <v>77</v>
      </c>
      <c r="D89" s="89">
        <f t="shared" si="2"/>
        <v>17</v>
      </c>
      <c r="E89" s="96">
        <v>5</v>
      </c>
      <c r="F89" s="166">
        <v>5</v>
      </c>
      <c r="G89" s="53">
        <v>7</v>
      </c>
    </row>
    <row r="90" spans="1:7" ht="72" customHeight="1" x14ac:dyDescent="0.25">
      <c r="A90" s="86">
        <v>87</v>
      </c>
      <c r="B90" s="87">
        <v>5606</v>
      </c>
      <c r="C90" s="88" t="s">
        <v>91</v>
      </c>
      <c r="D90" s="89">
        <f t="shared" si="2"/>
        <v>17</v>
      </c>
      <c r="E90" s="96">
        <v>5</v>
      </c>
      <c r="F90" s="166">
        <v>5</v>
      </c>
      <c r="G90" s="53">
        <v>7</v>
      </c>
    </row>
    <row r="91" spans="1:7" ht="63" x14ac:dyDescent="0.25">
      <c r="A91" s="86">
        <v>88</v>
      </c>
      <c r="B91" s="97">
        <v>5714</v>
      </c>
      <c r="C91" s="88" t="s">
        <v>115</v>
      </c>
      <c r="D91" s="89">
        <f t="shared" si="2"/>
        <v>17</v>
      </c>
      <c r="E91" s="96">
        <v>5</v>
      </c>
      <c r="F91" s="166">
        <v>5</v>
      </c>
      <c r="G91" s="53">
        <v>7</v>
      </c>
    </row>
    <row r="92" spans="1:7" ht="47.25" x14ac:dyDescent="0.25">
      <c r="A92" s="173">
        <v>89</v>
      </c>
      <c r="B92" s="92">
        <v>5902</v>
      </c>
      <c r="C92" s="88" t="s">
        <v>104</v>
      </c>
      <c r="D92" s="89">
        <f t="shared" si="2"/>
        <v>17</v>
      </c>
      <c r="E92" s="96">
        <v>5</v>
      </c>
      <c r="F92" s="166">
        <v>5</v>
      </c>
      <c r="G92" s="53">
        <v>7</v>
      </c>
    </row>
    <row r="93" spans="1:7" ht="63" x14ac:dyDescent="0.25">
      <c r="A93" s="86">
        <v>90</v>
      </c>
      <c r="B93" s="92">
        <v>5905</v>
      </c>
      <c r="C93" s="88" t="s">
        <v>101</v>
      </c>
      <c r="D93" s="89">
        <f t="shared" si="2"/>
        <v>17</v>
      </c>
      <c r="E93" s="96">
        <v>5</v>
      </c>
      <c r="F93" s="166">
        <v>5</v>
      </c>
      <c r="G93" s="53">
        <v>7</v>
      </c>
    </row>
    <row r="94" spans="1:7" ht="63" x14ac:dyDescent="0.25">
      <c r="A94" s="86">
        <v>91</v>
      </c>
      <c r="B94" s="87">
        <v>6010</v>
      </c>
      <c r="C94" s="88" t="s">
        <v>105</v>
      </c>
      <c r="D94" s="89">
        <f t="shared" si="2"/>
        <v>17</v>
      </c>
      <c r="E94" s="96">
        <v>5</v>
      </c>
      <c r="F94" s="166">
        <v>5</v>
      </c>
      <c r="G94" s="53">
        <v>7</v>
      </c>
    </row>
    <row r="95" spans="1:7" ht="47.25" x14ac:dyDescent="0.25">
      <c r="A95" s="173">
        <v>92</v>
      </c>
      <c r="B95" s="92">
        <v>6030</v>
      </c>
      <c r="C95" s="88" t="s">
        <v>98</v>
      </c>
      <c r="D95" s="89">
        <f t="shared" si="2"/>
        <v>17</v>
      </c>
      <c r="E95" s="96">
        <v>5</v>
      </c>
      <c r="F95" s="166">
        <v>5</v>
      </c>
      <c r="G95" s="53">
        <v>7</v>
      </c>
    </row>
    <row r="96" spans="1:7" ht="63" x14ac:dyDescent="0.25">
      <c r="A96" s="86">
        <v>93</v>
      </c>
      <c r="B96" s="87">
        <v>5002</v>
      </c>
      <c r="C96" s="88" t="s">
        <v>100</v>
      </c>
      <c r="D96" s="89">
        <f t="shared" si="2"/>
        <v>16</v>
      </c>
      <c r="E96" s="99">
        <v>5</v>
      </c>
      <c r="F96" s="169">
        <v>4</v>
      </c>
      <c r="G96" s="53">
        <v>7</v>
      </c>
    </row>
    <row r="97" spans="1:7" ht="47.25" x14ac:dyDescent="0.25">
      <c r="A97" s="86">
        <v>94</v>
      </c>
      <c r="B97" s="92">
        <v>6025</v>
      </c>
      <c r="C97" s="88" t="s">
        <v>111</v>
      </c>
      <c r="D97" s="89">
        <f t="shared" si="2"/>
        <v>16</v>
      </c>
      <c r="E97" s="99">
        <v>5</v>
      </c>
      <c r="F97" s="169">
        <v>4</v>
      </c>
      <c r="G97" s="53">
        <v>7</v>
      </c>
    </row>
    <row r="98" spans="1:7" ht="47.25" x14ac:dyDescent="0.25">
      <c r="A98" s="173">
        <v>95</v>
      </c>
      <c r="B98" s="92">
        <v>9252</v>
      </c>
      <c r="C98" s="88" t="s">
        <v>135</v>
      </c>
      <c r="D98" s="89">
        <f t="shared" si="2"/>
        <v>15</v>
      </c>
      <c r="E98" s="96">
        <v>5</v>
      </c>
      <c r="F98" s="166">
        <v>5</v>
      </c>
      <c r="G98" s="91">
        <v>5</v>
      </c>
    </row>
    <row r="99" spans="1:7" ht="63" x14ac:dyDescent="0.25">
      <c r="A99" s="86">
        <v>96</v>
      </c>
      <c r="B99" s="95">
        <v>4051</v>
      </c>
      <c r="C99" s="88" t="s">
        <v>133</v>
      </c>
      <c r="D99" s="89">
        <f t="shared" si="2"/>
        <v>15</v>
      </c>
      <c r="E99" s="96">
        <v>5</v>
      </c>
      <c r="F99" s="166">
        <v>5</v>
      </c>
      <c r="G99" s="91">
        <v>5</v>
      </c>
    </row>
    <row r="100" spans="1:7" ht="47.25" x14ac:dyDescent="0.25">
      <c r="A100" s="86">
        <v>97</v>
      </c>
      <c r="B100" s="87">
        <v>6023</v>
      </c>
      <c r="C100" s="88" t="s">
        <v>134</v>
      </c>
      <c r="D100" s="89">
        <f t="shared" ref="D100:D106" si="3">SUM(E100:G100)</f>
        <v>15</v>
      </c>
      <c r="E100" s="96">
        <v>5</v>
      </c>
      <c r="F100" s="166">
        <v>5</v>
      </c>
      <c r="G100" s="91">
        <v>5</v>
      </c>
    </row>
    <row r="101" spans="1:7" ht="63" x14ac:dyDescent="0.25">
      <c r="A101" s="173">
        <v>98</v>
      </c>
      <c r="B101" s="97">
        <v>5003</v>
      </c>
      <c r="C101" s="88" t="s">
        <v>106</v>
      </c>
      <c r="D101" s="89">
        <f t="shared" si="3"/>
        <v>14</v>
      </c>
      <c r="E101" s="96">
        <v>5</v>
      </c>
      <c r="F101" s="166">
        <v>5</v>
      </c>
      <c r="G101" s="30">
        <v>4</v>
      </c>
    </row>
    <row r="102" spans="1:7" ht="63" x14ac:dyDescent="0.25">
      <c r="A102" s="86">
        <v>99</v>
      </c>
      <c r="B102" s="92">
        <v>5206</v>
      </c>
      <c r="C102" s="88" t="s">
        <v>103</v>
      </c>
      <c r="D102" s="89">
        <f t="shared" si="3"/>
        <v>14</v>
      </c>
      <c r="E102" s="96">
        <v>5</v>
      </c>
      <c r="F102" s="166">
        <v>5</v>
      </c>
      <c r="G102" s="30">
        <v>4</v>
      </c>
    </row>
    <row r="103" spans="1:7" ht="63" x14ac:dyDescent="0.25">
      <c r="A103" s="86">
        <v>100</v>
      </c>
      <c r="B103" s="97">
        <v>5708</v>
      </c>
      <c r="C103" s="88" t="s">
        <v>114</v>
      </c>
      <c r="D103" s="89">
        <f t="shared" si="3"/>
        <v>14</v>
      </c>
      <c r="E103" s="96">
        <v>5</v>
      </c>
      <c r="F103" s="166">
        <v>5</v>
      </c>
      <c r="G103" s="30">
        <v>4</v>
      </c>
    </row>
    <row r="104" spans="1:7" ht="63" x14ac:dyDescent="0.25">
      <c r="A104" s="173">
        <v>101</v>
      </c>
      <c r="B104" s="97">
        <v>6009</v>
      </c>
      <c r="C104" s="88" t="s">
        <v>112</v>
      </c>
      <c r="D104" s="89">
        <f t="shared" si="3"/>
        <v>14</v>
      </c>
      <c r="E104" s="96">
        <v>5</v>
      </c>
      <c r="F104" s="166">
        <v>5</v>
      </c>
      <c r="G104" s="30">
        <v>4</v>
      </c>
    </row>
    <row r="105" spans="1:7" ht="63" x14ac:dyDescent="0.25">
      <c r="A105" s="86">
        <v>102</v>
      </c>
      <c r="B105" s="87">
        <v>6007</v>
      </c>
      <c r="C105" s="88" t="s">
        <v>107</v>
      </c>
      <c r="D105" s="89">
        <f t="shared" si="3"/>
        <v>13</v>
      </c>
      <c r="E105" s="96">
        <v>5</v>
      </c>
      <c r="F105" s="167">
        <v>4</v>
      </c>
      <c r="G105" s="30">
        <v>4</v>
      </c>
    </row>
    <row r="106" spans="1:7" ht="47.25" x14ac:dyDescent="0.25">
      <c r="A106" s="86">
        <v>103</v>
      </c>
      <c r="B106" s="97">
        <v>5018</v>
      </c>
      <c r="C106" s="100" t="s">
        <v>113</v>
      </c>
      <c r="D106" s="89">
        <f t="shared" si="3"/>
        <v>10</v>
      </c>
      <c r="E106" s="96">
        <v>5</v>
      </c>
      <c r="F106" s="170">
        <v>1</v>
      </c>
      <c r="G106" s="30">
        <v>4</v>
      </c>
    </row>
    <row r="110" spans="1:7" x14ac:dyDescent="0.25">
      <c r="B110" s="101"/>
      <c r="C110" s="10" t="s">
        <v>136</v>
      </c>
    </row>
    <row r="111" spans="1:7" x14ac:dyDescent="0.25">
      <c r="B111" s="102"/>
      <c r="C111" s="10" t="s">
        <v>137</v>
      </c>
    </row>
    <row r="112" spans="1:7" x14ac:dyDescent="0.25">
      <c r="B112" s="103"/>
      <c r="C112" s="10" t="s">
        <v>138</v>
      </c>
    </row>
    <row r="113" spans="2:3" x14ac:dyDescent="0.25">
      <c r="B113" s="104"/>
      <c r="C113" s="10" t="s">
        <v>139</v>
      </c>
    </row>
    <row r="114" spans="2:3" x14ac:dyDescent="0.25">
      <c r="B114" s="105"/>
      <c r="C114" s="10" t="s">
        <v>140</v>
      </c>
    </row>
  </sheetData>
  <sortState ref="A5:G106">
    <sortCondition descending="1" ref="D4"/>
  </sortState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3"/>
  <sheetViews>
    <sheetView zoomScale="90" zoomScaleNormal="90" workbookViewId="0">
      <pane ySplit="4" topLeftCell="A53" activePane="bottomLeft" state="frozen"/>
      <selection pane="bottomLeft" activeCell="B55" sqref="B55"/>
    </sheetView>
  </sheetViews>
  <sheetFormatPr defaultRowHeight="15" x14ac:dyDescent="0.25"/>
  <cols>
    <col min="1" max="1" width="10.28515625" style="10" bestFit="1" customWidth="1"/>
    <col min="2" max="2" width="9.140625" style="10"/>
    <col min="3" max="3" width="17.140625" style="10" customWidth="1"/>
    <col min="4" max="4" width="16.28515625" style="10" customWidth="1"/>
    <col min="5" max="5" width="14.7109375" style="10" customWidth="1"/>
    <col min="6" max="10" width="16.5703125" style="10" customWidth="1"/>
    <col min="11" max="11" width="13.140625" style="10" customWidth="1"/>
    <col min="12" max="16384" width="9.140625" style="10"/>
  </cols>
  <sheetData>
    <row r="2" spans="1:27" ht="52.5" customHeight="1" x14ac:dyDescent="0.25">
      <c r="A2" s="175" t="s">
        <v>128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4" spans="1:27" ht="60" x14ac:dyDescent="0.25">
      <c r="A4" s="75" t="s">
        <v>70</v>
      </c>
      <c r="B4" s="75" t="s">
        <v>71</v>
      </c>
      <c r="C4" s="75" t="s">
        <v>72</v>
      </c>
      <c r="D4" s="75" t="s">
        <v>73</v>
      </c>
      <c r="E4" s="75" t="s">
        <v>74</v>
      </c>
      <c r="F4" s="75" t="s">
        <v>75</v>
      </c>
      <c r="G4" s="75" t="s">
        <v>143</v>
      </c>
      <c r="H4" s="75" t="s">
        <v>142</v>
      </c>
      <c r="I4" s="75" t="s">
        <v>144</v>
      </c>
      <c r="J4" s="75" t="s">
        <v>0</v>
      </c>
      <c r="K4" s="75" t="s">
        <v>145</v>
      </c>
    </row>
    <row r="5" spans="1:27" ht="108" x14ac:dyDescent="0.25">
      <c r="A5" s="144">
        <v>1</v>
      </c>
      <c r="B5" s="145">
        <v>4044</v>
      </c>
      <c r="C5" s="146" t="s">
        <v>81</v>
      </c>
      <c r="D5" s="147">
        <f t="shared" ref="D5:D36" si="0">E5+F5</f>
        <v>47</v>
      </c>
      <c r="E5" s="147">
        <v>5</v>
      </c>
      <c r="F5" s="148">
        <v>42</v>
      </c>
      <c r="G5" s="148">
        <f t="shared" ref="G5:G36" si="1">H5+I5</f>
        <v>77</v>
      </c>
      <c r="H5" s="148">
        <v>1</v>
      </c>
      <c r="I5" s="148">
        <v>76</v>
      </c>
      <c r="J5" s="148">
        <v>0</v>
      </c>
      <c r="K5" s="158">
        <f t="shared" ref="K5:K36" si="2">I5/G5</f>
        <v>0.98701298701298701</v>
      </c>
    </row>
    <row r="6" spans="1:27" ht="108" x14ac:dyDescent="0.25">
      <c r="A6" s="144">
        <v>2</v>
      </c>
      <c r="B6" s="145">
        <v>3002</v>
      </c>
      <c r="C6" s="146" t="s">
        <v>32</v>
      </c>
      <c r="D6" s="147">
        <f t="shared" si="0"/>
        <v>2653</v>
      </c>
      <c r="E6" s="147">
        <v>242</v>
      </c>
      <c r="F6" s="148">
        <v>2411</v>
      </c>
      <c r="G6" s="148">
        <f t="shared" si="1"/>
        <v>6569</v>
      </c>
      <c r="H6" s="148">
        <v>295</v>
      </c>
      <c r="I6" s="148">
        <v>6274</v>
      </c>
      <c r="J6" s="148"/>
      <c r="K6" s="158">
        <f t="shared" si="2"/>
        <v>0.95509209925407212</v>
      </c>
    </row>
    <row r="7" spans="1:27" ht="96" x14ac:dyDescent="0.25">
      <c r="A7" s="144">
        <v>3</v>
      </c>
      <c r="B7" s="149">
        <v>2702</v>
      </c>
      <c r="C7" s="146" t="s">
        <v>9</v>
      </c>
      <c r="D7" s="147">
        <f t="shared" si="0"/>
        <v>236</v>
      </c>
      <c r="E7" s="147">
        <v>23</v>
      </c>
      <c r="F7" s="148">
        <v>213</v>
      </c>
      <c r="G7" s="148">
        <f t="shared" si="1"/>
        <v>561</v>
      </c>
      <c r="H7" s="148">
        <v>31</v>
      </c>
      <c r="I7" s="148">
        <v>530</v>
      </c>
      <c r="J7" s="148">
        <v>0</v>
      </c>
      <c r="K7" s="158">
        <f t="shared" si="2"/>
        <v>0.94474153297682706</v>
      </c>
    </row>
    <row r="8" spans="1:27" ht="96" x14ac:dyDescent="0.25">
      <c r="A8" s="144">
        <v>4</v>
      </c>
      <c r="B8" s="149">
        <v>3413</v>
      </c>
      <c r="C8" s="146" t="s">
        <v>82</v>
      </c>
      <c r="D8" s="147">
        <f t="shared" si="0"/>
        <v>14</v>
      </c>
      <c r="E8" s="147">
        <v>2</v>
      </c>
      <c r="F8" s="148">
        <v>12</v>
      </c>
      <c r="G8" s="148">
        <f t="shared" si="1"/>
        <v>30</v>
      </c>
      <c r="H8" s="148">
        <v>2</v>
      </c>
      <c r="I8" s="148">
        <v>28</v>
      </c>
      <c r="J8" s="148">
        <v>0</v>
      </c>
      <c r="K8" s="158">
        <f t="shared" si="2"/>
        <v>0.93333333333333335</v>
      </c>
    </row>
    <row r="9" spans="1:27" ht="96" x14ac:dyDescent="0.25">
      <c r="A9" s="144">
        <v>5</v>
      </c>
      <c r="B9" s="149">
        <v>3115</v>
      </c>
      <c r="C9" s="146" t="s">
        <v>80</v>
      </c>
      <c r="D9" s="147">
        <f t="shared" si="0"/>
        <v>23</v>
      </c>
      <c r="E9" s="147">
        <v>2</v>
      </c>
      <c r="F9" s="148">
        <v>21</v>
      </c>
      <c r="G9" s="148">
        <f t="shared" si="1"/>
        <v>52</v>
      </c>
      <c r="H9" s="148">
        <v>4</v>
      </c>
      <c r="I9" s="148">
        <v>48</v>
      </c>
      <c r="J9" s="148">
        <v>3</v>
      </c>
      <c r="K9" s="158">
        <f t="shared" si="2"/>
        <v>0.92307692307692313</v>
      </c>
    </row>
    <row r="10" spans="1:27" ht="96" x14ac:dyDescent="0.25">
      <c r="A10" s="144">
        <v>6</v>
      </c>
      <c r="B10" s="150">
        <v>4018</v>
      </c>
      <c r="C10" s="146" t="s">
        <v>84</v>
      </c>
      <c r="D10" s="147">
        <f t="shared" si="0"/>
        <v>212</v>
      </c>
      <c r="E10" s="147">
        <v>31</v>
      </c>
      <c r="F10" s="148">
        <v>181</v>
      </c>
      <c r="G10" s="148">
        <f t="shared" si="1"/>
        <v>826</v>
      </c>
      <c r="H10" s="148">
        <v>65</v>
      </c>
      <c r="I10" s="148">
        <v>761</v>
      </c>
      <c r="J10" s="148">
        <v>0</v>
      </c>
      <c r="K10" s="158">
        <f t="shared" si="2"/>
        <v>0.92130750605326872</v>
      </c>
    </row>
    <row r="11" spans="1:27" ht="96" x14ac:dyDescent="0.25">
      <c r="A11" s="144">
        <v>7</v>
      </c>
      <c r="B11" s="149">
        <v>3408</v>
      </c>
      <c r="C11" s="146" t="s">
        <v>35</v>
      </c>
      <c r="D11" s="147">
        <f t="shared" si="0"/>
        <v>2089</v>
      </c>
      <c r="E11" s="147">
        <v>194</v>
      </c>
      <c r="F11" s="148">
        <v>1895</v>
      </c>
      <c r="G11" s="148">
        <f t="shared" si="1"/>
        <v>4876</v>
      </c>
      <c r="H11" s="148">
        <v>411</v>
      </c>
      <c r="I11" s="148">
        <v>4465</v>
      </c>
      <c r="J11" s="148">
        <v>2</v>
      </c>
      <c r="K11" s="158">
        <f t="shared" si="2"/>
        <v>0.91570959803117313</v>
      </c>
    </row>
    <row r="12" spans="1:27" ht="96" x14ac:dyDescent="0.25">
      <c r="A12" s="144">
        <v>8</v>
      </c>
      <c r="B12" s="149">
        <v>3415</v>
      </c>
      <c r="C12" s="146" t="s">
        <v>37</v>
      </c>
      <c r="D12" s="147">
        <f t="shared" si="0"/>
        <v>25</v>
      </c>
      <c r="E12" s="147">
        <v>8</v>
      </c>
      <c r="F12" s="148">
        <v>17</v>
      </c>
      <c r="G12" s="148">
        <f t="shared" si="1"/>
        <v>72</v>
      </c>
      <c r="H12" s="148">
        <v>9</v>
      </c>
      <c r="I12" s="148">
        <v>63</v>
      </c>
      <c r="J12" s="148">
        <v>62</v>
      </c>
      <c r="K12" s="158">
        <f t="shared" si="2"/>
        <v>0.875</v>
      </c>
    </row>
    <row r="13" spans="1:27" ht="96" x14ac:dyDescent="0.25">
      <c r="A13" s="144">
        <v>9</v>
      </c>
      <c r="B13" s="145">
        <v>2002</v>
      </c>
      <c r="C13" s="146" t="s">
        <v>26</v>
      </c>
      <c r="D13" s="147">
        <f t="shared" si="0"/>
        <v>2151</v>
      </c>
      <c r="E13" s="147">
        <v>649</v>
      </c>
      <c r="F13" s="148">
        <v>1502</v>
      </c>
      <c r="G13" s="148">
        <f t="shared" si="1"/>
        <v>4743</v>
      </c>
      <c r="H13" s="148">
        <v>594</v>
      </c>
      <c r="I13" s="148">
        <v>4149</v>
      </c>
      <c r="J13" s="148"/>
      <c r="K13" s="158">
        <f t="shared" si="2"/>
        <v>0.8747628083491461</v>
      </c>
    </row>
    <row r="14" spans="1:27" ht="96" x14ac:dyDescent="0.25">
      <c r="A14" s="144">
        <v>10</v>
      </c>
      <c r="B14" s="150">
        <v>4099</v>
      </c>
      <c r="C14" s="146" t="s">
        <v>42</v>
      </c>
      <c r="D14" s="147">
        <f t="shared" si="0"/>
        <v>4935</v>
      </c>
      <c r="E14" s="147">
        <v>1088</v>
      </c>
      <c r="F14" s="148">
        <v>3847</v>
      </c>
      <c r="G14" s="148">
        <f t="shared" si="1"/>
        <v>10576</v>
      </c>
      <c r="H14" s="148">
        <v>1396</v>
      </c>
      <c r="I14" s="148">
        <v>9180</v>
      </c>
      <c r="J14" s="148">
        <v>29</v>
      </c>
      <c r="K14" s="158">
        <f t="shared" si="2"/>
        <v>0.86800302571860821</v>
      </c>
    </row>
    <row r="15" spans="1:27" ht="96" x14ac:dyDescent="0.25">
      <c r="A15" s="144">
        <v>11</v>
      </c>
      <c r="B15" s="149">
        <v>3419</v>
      </c>
      <c r="C15" s="146" t="s">
        <v>85</v>
      </c>
      <c r="D15" s="147">
        <f t="shared" si="0"/>
        <v>388</v>
      </c>
      <c r="E15" s="147">
        <v>57</v>
      </c>
      <c r="F15" s="148">
        <v>331</v>
      </c>
      <c r="G15" s="148">
        <f t="shared" si="1"/>
        <v>968</v>
      </c>
      <c r="H15" s="148">
        <v>129</v>
      </c>
      <c r="I15" s="148">
        <v>839</v>
      </c>
      <c r="J15" s="148">
        <v>3</v>
      </c>
      <c r="K15" s="158">
        <f t="shared" si="2"/>
        <v>0.86673553719008267</v>
      </c>
    </row>
    <row r="16" spans="1:27" ht="96" x14ac:dyDescent="0.25">
      <c r="A16" s="144">
        <v>12</v>
      </c>
      <c r="B16" s="150">
        <v>4004</v>
      </c>
      <c r="C16" s="146" t="s">
        <v>76</v>
      </c>
      <c r="D16" s="147">
        <f t="shared" si="0"/>
        <v>65</v>
      </c>
      <c r="E16" s="147">
        <v>0</v>
      </c>
      <c r="F16" s="148">
        <v>65</v>
      </c>
      <c r="G16" s="148">
        <f t="shared" si="1"/>
        <v>195</v>
      </c>
      <c r="H16" s="148">
        <v>26</v>
      </c>
      <c r="I16" s="148">
        <v>169</v>
      </c>
      <c r="J16" s="148">
        <v>0</v>
      </c>
      <c r="K16" s="158">
        <f t="shared" si="2"/>
        <v>0.8666666666666667</v>
      </c>
    </row>
    <row r="17" spans="1:11" ht="96" x14ac:dyDescent="0.25">
      <c r="A17" s="144">
        <v>13</v>
      </c>
      <c r="B17" s="150">
        <v>4054</v>
      </c>
      <c r="C17" s="146" t="s">
        <v>94</v>
      </c>
      <c r="D17" s="147">
        <f t="shared" si="0"/>
        <v>31</v>
      </c>
      <c r="E17" s="147">
        <v>12</v>
      </c>
      <c r="F17" s="148">
        <v>19</v>
      </c>
      <c r="G17" s="148">
        <f t="shared" si="1"/>
        <v>63</v>
      </c>
      <c r="H17" s="148">
        <v>9</v>
      </c>
      <c r="I17" s="148">
        <v>54</v>
      </c>
      <c r="J17" s="148">
        <v>0</v>
      </c>
      <c r="K17" s="158">
        <f t="shared" si="2"/>
        <v>0.8571428571428571</v>
      </c>
    </row>
    <row r="18" spans="1:11" ht="108" x14ac:dyDescent="0.25">
      <c r="A18" s="144">
        <v>14</v>
      </c>
      <c r="B18" s="149">
        <v>3409</v>
      </c>
      <c r="C18" s="146" t="s">
        <v>36</v>
      </c>
      <c r="D18" s="147">
        <f t="shared" si="0"/>
        <v>4521</v>
      </c>
      <c r="E18" s="147">
        <v>800</v>
      </c>
      <c r="F18" s="148">
        <v>3721</v>
      </c>
      <c r="G18" s="148">
        <f t="shared" si="1"/>
        <v>11294</v>
      </c>
      <c r="H18" s="148">
        <v>1716</v>
      </c>
      <c r="I18" s="148">
        <v>9578</v>
      </c>
      <c r="J18" s="148">
        <v>622</v>
      </c>
      <c r="K18" s="158">
        <f t="shared" si="2"/>
        <v>0.84806091730122191</v>
      </c>
    </row>
    <row r="19" spans="1:11" ht="96" x14ac:dyDescent="0.25">
      <c r="A19" s="144">
        <v>15</v>
      </c>
      <c r="B19" s="150">
        <v>4005</v>
      </c>
      <c r="C19" s="146" t="s">
        <v>83</v>
      </c>
      <c r="D19" s="147">
        <f t="shared" si="0"/>
        <v>201</v>
      </c>
      <c r="E19" s="147">
        <v>29</v>
      </c>
      <c r="F19" s="148">
        <v>172</v>
      </c>
      <c r="G19" s="148">
        <f t="shared" si="1"/>
        <v>519</v>
      </c>
      <c r="H19" s="148">
        <v>80</v>
      </c>
      <c r="I19" s="148">
        <v>439</v>
      </c>
      <c r="J19" s="148">
        <v>0</v>
      </c>
      <c r="K19" s="158">
        <f t="shared" si="2"/>
        <v>0.84585741811175341</v>
      </c>
    </row>
    <row r="20" spans="1:11" ht="96" x14ac:dyDescent="0.25">
      <c r="A20" s="144">
        <v>16</v>
      </c>
      <c r="B20" s="149">
        <v>1902</v>
      </c>
      <c r="C20" s="146" t="s">
        <v>25</v>
      </c>
      <c r="D20" s="147">
        <f t="shared" si="0"/>
        <v>1208</v>
      </c>
      <c r="E20" s="147">
        <v>256</v>
      </c>
      <c r="F20" s="148">
        <v>952</v>
      </c>
      <c r="G20" s="148">
        <f t="shared" si="1"/>
        <v>3532</v>
      </c>
      <c r="H20" s="148">
        <v>581</v>
      </c>
      <c r="I20" s="148">
        <v>2951</v>
      </c>
      <c r="J20" s="148">
        <v>50</v>
      </c>
      <c r="K20" s="158">
        <f t="shared" si="2"/>
        <v>0.83550396375990943</v>
      </c>
    </row>
    <row r="21" spans="1:11" ht="96" x14ac:dyDescent="0.25">
      <c r="A21" s="144">
        <v>17</v>
      </c>
      <c r="B21" s="149">
        <v>3412</v>
      </c>
      <c r="C21" s="146" t="s">
        <v>86</v>
      </c>
      <c r="D21" s="147">
        <f t="shared" si="0"/>
        <v>51</v>
      </c>
      <c r="E21" s="147">
        <v>9</v>
      </c>
      <c r="F21" s="148">
        <v>42</v>
      </c>
      <c r="G21" s="148">
        <f t="shared" si="1"/>
        <v>115</v>
      </c>
      <c r="H21" s="148">
        <v>19</v>
      </c>
      <c r="I21" s="148">
        <v>96</v>
      </c>
      <c r="J21" s="148">
        <v>2</v>
      </c>
      <c r="K21" s="158">
        <f t="shared" si="2"/>
        <v>0.83478260869565213</v>
      </c>
    </row>
    <row r="22" spans="1:11" ht="96" x14ac:dyDescent="0.25">
      <c r="A22" s="144">
        <v>18</v>
      </c>
      <c r="B22" s="145">
        <v>6015</v>
      </c>
      <c r="C22" s="146" t="s">
        <v>78</v>
      </c>
      <c r="D22" s="147">
        <f t="shared" si="0"/>
        <v>101</v>
      </c>
      <c r="E22" s="147">
        <v>0</v>
      </c>
      <c r="F22" s="148">
        <v>101</v>
      </c>
      <c r="G22" s="148">
        <f t="shared" si="1"/>
        <v>282</v>
      </c>
      <c r="H22" s="148">
        <v>47</v>
      </c>
      <c r="I22" s="148">
        <v>235</v>
      </c>
      <c r="J22" s="148">
        <v>0</v>
      </c>
      <c r="K22" s="158">
        <f t="shared" si="2"/>
        <v>0.83333333333333337</v>
      </c>
    </row>
    <row r="23" spans="1:11" ht="96" x14ac:dyDescent="0.25">
      <c r="A23" s="144">
        <v>19</v>
      </c>
      <c r="B23" s="150">
        <v>4003</v>
      </c>
      <c r="C23" s="146" t="s">
        <v>66</v>
      </c>
      <c r="D23" s="147">
        <f t="shared" si="0"/>
        <v>111</v>
      </c>
      <c r="E23" s="147">
        <v>14</v>
      </c>
      <c r="F23" s="148">
        <v>97</v>
      </c>
      <c r="G23" s="148">
        <f t="shared" si="1"/>
        <v>239</v>
      </c>
      <c r="H23" s="148">
        <v>40</v>
      </c>
      <c r="I23" s="148">
        <v>199</v>
      </c>
      <c r="J23" s="148">
        <v>0</v>
      </c>
      <c r="K23" s="158">
        <f t="shared" si="2"/>
        <v>0.83263598326359833</v>
      </c>
    </row>
    <row r="24" spans="1:11" ht="96" x14ac:dyDescent="0.25">
      <c r="A24" s="144">
        <v>20</v>
      </c>
      <c r="B24" s="149">
        <v>3414</v>
      </c>
      <c r="C24" s="146" t="s">
        <v>65</v>
      </c>
      <c r="D24" s="147">
        <f t="shared" si="0"/>
        <v>8</v>
      </c>
      <c r="E24" s="147">
        <v>0</v>
      </c>
      <c r="F24" s="148">
        <v>8</v>
      </c>
      <c r="G24" s="148">
        <f t="shared" si="1"/>
        <v>23</v>
      </c>
      <c r="H24" s="148">
        <v>4</v>
      </c>
      <c r="I24" s="148">
        <v>19</v>
      </c>
      <c r="J24" s="148">
        <v>7</v>
      </c>
      <c r="K24" s="158">
        <f t="shared" si="2"/>
        <v>0.82608695652173914</v>
      </c>
    </row>
    <row r="25" spans="1:11" ht="96" x14ac:dyDescent="0.25">
      <c r="A25" s="144">
        <v>21</v>
      </c>
      <c r="B25" s="149">
        <v>3422</v>
      </c>
      <c r="C25" s="146" t="s">
        <v>38</v>
      </c>
      <c r="D25" s="147">
        <f t="shared" si="0"/>
        <v>1990</v>
      </c>
      <c r="E25" s="147">
        <v>483</v>
      </c>
      <c r="F25" s="148">
        <v>1507</v>
      </c>
      <c r="G25" s="148">
        <f t="shared" si="1"/>
        <v>5032</v>
      </c>
      <c r="H25" s="148">
        <v>981</v>
      </c>
      <c r="I25" s="148">
        <v>4051</v>
      </c>
      <c r="J25" s="148">
        <v>79</v>
      </c>
      <c r="K25" s="158">
        <f t="shared" si="2"/>
        <v>0.80504769475357707</v>
      </c>
    </row>
    <row r="26" spans="1:11" ht="132" x14ac:dyDescent="0.25">
      <c r="A26" s="144">
        <v>22</v>
      </c>
      <c r="B26" s="151">
        <v>5715</v>
      </c>
      <c r="C26" s="146" t="s">
        <v>51</v>
      </c>
      <c r="D26" s="147">
        <f t="shared" si="0"/>
        <v>3258</v>
      </c>
      <c r="E26" s="147">
        <v>541</v>
      </c>
      <c r="F26" s="148">
        <v>2717</v>
      </c>
      <c r="G26" s="148">
        <f t="shared" si="1"/>
        <v>9600</v>
      </c>
      <c r="H26" s="148">
        <v>2092</v>
      </c>
      <c r="I26" s="148">
        <v>7508</v>
      </c>
      <c r="J26" s="148">
        <v>1</v>
      </c>
      <c r="K26" s="158">
        <f t="shared" si="2"/>
        <v>0.78208333333333335</v>
      </c>
    </row>
    <row r="27" spans="1:11" ht="96" x14ac:dyDescent="0.25">
      <c r="A27" s="144">
        <v>23</v>
      </c>
      <c r="B27" s="149">
        <v>1002</v>
      </c>
      <c r="C27" s="146" t="s">
        <v>18</v>
      </c>
      <c r="D27" s="147">
        <f t="shared" si="0"/>
        <v>676</v>
      </c>
      <c r="E27" s="147">
        <v>186</v>
      </c>
      <c r="F27" s="148">
        <v>490</v>
      </c>
      <c r="G27" s="148">
        <f t="shared" si="1"/>
        <v>1640</v>
      </c>
      <c r="H27" s="148">
        <v>368</v>
      </c>
      <c r="I27" s="148">
        <v>1272</v>
      </c>
      <c r="J27" s="148">
        <v>0</v>
      </c>
      <c r="K27" s="158">
        <f t="shared" si="2"/>
        <v>0.775609756097561</v>
      </c>
    </row>
    <row r="28" spans="1:11" ht="96" x14ac:dyDescent="0.25">
      <c r="A28" s="144">
        <v>24</v>
      </c>
      <c r="B28" s="150">
        <v>4023</v>
      </c>
      <c r="C28" s="146" t="s">
        <v>89</v>
      </c>
      <c r="D28" s="147">
        <f t="shared" si="0"/>
        <v>455</v>
      </c>
      <c r="E28" s="147">
        <v>128</v>
      </c>
      <c r="F28" s="148">
        <v>327</v>
      </c>
      <c r="G28" s="148">
        <f t="shared" si="1"/>
        <v>854</v>
      </c>
      <c r="H28" s="148">
        <v>201</v>
      </c>
      <c r="I28" s="148">
        <v>653</v>
      </c>
      <c r="J28" s="148">
        <v>0</v>
      </c>
      <c r="K28" s="158">
        <f t="shared" si="2"/>
        <v>0.76463700234192034</v>
      </c>
    </row>
    <row r="29" spans="1:11" ht="96" x14ac:dyDescent="0.25">
      <c r="A29" s="144">
        <v>25</v>
      </c>
      <c r="B29" s="145">
        <v>6004</v>
      </c>
      <c r="C29" s="146" t="s">
        <v>55</v>
      </c>
      <c r="D29" s="147">
        <f t="shared" si="0"/>
        <v>655</v>
      </c>
      <c r="E29" s="147">
        <v>280</v>
      </c>
      <c r="F29" s="148">
        <v>375</v>
      </c>
      <c r="G29" s="148">
        <f t="shared" si="1"/>
        <v>1341</v>
      </c>
      <c r="H29" s="148">
        <v>328</v>
      </c>
      <c r="I29" s="148">
        <v>1013</v>
      </c>
      <c r="J29" s="148">
        <v>2</v>
      </c>
      <c r="K29" s="158">
        <f t="shared" si="2"/>
        <v>0.75540641312453394</v>
      </c>
    </row>
    <row r="30" spans="1:11" ht="108" x14ac:dyDescent="0.25">
      <c r="A30" s="144">
        <v>26</v>
      </c>
      <c r="B30" s="150">
        <v>4050</v>
      </c>
      <c r="C30" s="146" t="s">
        <v>97</v>
      </c>
      <c r="D30" s="147">
        <f t="shared" si="0"/>
        <v>193</v>
      </c>
      <c r="E30" s="147">
        <v>80</v>
      </c>
      <c r="F30" s="148">
        <v>113</v>
      </c>
      <c r="G30" s="148">
        <f t="shared" si="1"/>
        <v>339</v>
      </c>
      <c r="H30" s="148">
        <v>83</v>
      </c>
      <c r="I30" s="148">
        <v>256</v>
      </c>
      <c r="J30" s="148">
        <v>2</v>
      </c>
      <c r="K30" s="158">
        <f t="shared" si="2"/>
        <v>0.75516224188790559</v>
      </c>
    </row>
    <row r="31" spans="1:11" ht="96" x14ac:dyDescent="0.25">
      <c r="A31" s="144">
        <v>27</v>
      </c>
      <c r="B31" s="145">
        <v>502</v>
      </c>
      <c r="C31" s="146" t="s">
        <v>15</v>
      </c>
      <c r="D31" s="147">
        <f t="shared" si="0"/>
        <v>487</v>
      </c>
      <c r="E31" s="147">
        <v>169</v>
      </c>
      <c r="F31" s="148">
        <v>318</v>
      </c>
      <c r="G31" s="148">
        <f t="shared" si="1"/>
        <v>1257</v>
      </c>
      <c r="H31" s="148">
        <v>308</v>
      </c>
      <c r="I31" s="148">
        <v>949</v>
      </c>
      <c r="J31" s="148">
        <v>20</v>
      </c>
      <c r="K31" s="158">
        <f t="shared" si="2"/>
        <v>0.75497215592680988</v>
      </c>
    </row>
    <row r="32" spans="1:11" ht="96" x14ac:dyDescent="0.25">
      <c r="A32" s="144">
        <v>28</v>
      </c>
      <c r="B32" s="149">
        <v>1202</v>
      </c>
      <c r="C32" s="146" t="s">
        <v>19</v>
      </c>
      <c r="D32" s="147">
        <f t="shared" si="0"/>
        <v>1227</v>
      </c>
      <c r="E32" s="147">
        <v>355</v>
      </c>
      <c r="F32" s="148">
        <v>872</v>
      </c>
      <c r="G32" s="148">
        <f t="shared" si="1"/>
        <v>3267</v>
      </c>
      <c r="H32" s="148">
        <v>824</v>
      </c>
      <c r="I32" s="148">
        <v>2443</v>
      </c>
      <c r="J32" s="148">
        <v>3</v>
      </c>
      <c r="K32" s="158">
        <f t="shared" si="2"/>
        <v>0.74778083868992962</v>
      </c>
    </row>
    <row r="33" spans="1:11" ht="96" x14ac:dyDescent="0.25">
      <c r="A33" s="144">
        <v>29</v>
      </c>
      <c r="B33" s="149">
        <v>2502</v>
      </c>
      <c r="C33" s="146" t="s">
        <v>30</v>
      </c>
      <c r="D33" s="147">
        <f t="shared" si="0"/>
        <v>573</v>
      </c>
      <c r="E33" s="147">
        <v>165</v>
      </c>
      <c r="F33" s="148">
        <v>408</v>
      </c>
      <c r="G33" s="148">
        <f t="shared" si="1"/>
        <v>1374</v>
      </c>
      <c r="H33" s="148">
        <v>352</v>
      </c>
      <c r="I33" s="148">
        <v>1022</v>
      </c>
      <c r="J33" s="148">
        <v>6</v>
      </c>
      <c r="K33" s="158">
        <f t="shared" si="2"/>
        <v>0.74381368267831149</v>
      </c>
    </row>
    <row r="34" spans="1:11" ht="96" x14ac:dyDescent="0.25">
      <c r="A34" s="144">
        <v>30</v>
      </c>
      <c r="B34" s="145">
        <v>4026</v>
      </c>
      <c r="C34" s="146" t="s">
        <v>40</v>
      </c>
      <c r="D34" s="147">
        <f t="shared" si="0"/>
        <v>2742</v>
      </c>
      <c r="E34" s="147">
        <v>1100</v>
      </c>
      <c r="F34" s="148">
        <v>1642</v>
      </c>
      <c r="G34" s="148">
        <f t="shared" si="1"/>
        <v>5571</v>
      </c>
      <c r="H34" s="148">
        <v>1443</v>
      </c>
      <c r="I34" s="148">
        <v>4128</v>
      </c>
      <c r="J34" s="148">
        <v>0</v>
      </c>
      <c r="K34" s="158">
        <f t="shared" si="2"/>
        <v>0.74098007539041466</v>
      </c>
    </row>
    <row r="35" spans="1:11" ht="96" x14ac:dyDescent="0.25">
      <c r="A35" s="144">
        <v>31</v>
      </c>
      <c r="B35" s="149">
        <v>2110</v>
      </c>
      <c r="C35" s="146" t="s">
        <v>92</v>
      </c>
      <c r="D35" s="147">
        <f t="shared" si="0"/>
        <v>6</v>
      </c>
      <c r="E35" s="147">
        <v>2</v>
      </c>
      <c r="F35" s="148">
        <v>4</v>
      </c>
      <c r="G35" s="148">
        <f t="shared" si="1"/>
        <v>11</v>
      </c>
      <c r="H35" s="148">
        <v>3</v>
      </c>
      <c r="I35" s="148">
        <v>8</v>
      </c>
      <c r="J35" s="148">
        <v>0</v>
      </c>
      <c r="K35" s="158">
        <f t="shared" si="2"/>
        <v>0.72727272727272729</v>
      </c>
    </row>
    <row r="36" spans="1:11" ht="96" x14ac:dyDescent="0.25">
      <c r="A36" s="144">
        <v>32</v>
      </c>
      <c r="B36" s="145">
        <v>1602</v>
      </c>
      <c r="C36" s="146" t="s">
        <v>23</v>
      </c>
      <c r="D36" s="147">
        <f t="shared" si="0"/>
        <v>508</v>
      </c>
      <c r="E36" s="147">
        <v>178</v>
      </c>
      <c r="F36" s="148">
        <v>330</v>
      </c>
      <c r="G36" s="148">
        <f t="shared" si="1"/>
        <v>1313</v>
      </c>
      <c r="H36" s="148">
        <v>360</v>
      </c>
      <c r="I36" s="148">
        <v>953</v>
      </c>
      <c r="J36" s="148">
        <v>78</v>
      </c>
      <c r="K36" s="158">
        <f t="shared" si="2"/>
        <v>0.72581873571972577</v>
      </c>
    </row>
    <row r="37" spans="1:11" ht="108" x14ac:dyDescent="0.25">
      <c r="A37" s="144">
        <v>33</v>
      </c>
      <c r="B37" s="149">
        <v>3202</v>
      </c>
      <c r="C37" s="146" t="s">
        <v>33</v>
      </c>
      <c r="D37" s="147">
        <f t="shared" ref="D37:D68" si="3">E37+F37</f>
        <v>1024</v>
      </c>
      <c r="E37" s="147">
        <v>321</v>
      </c>
      <c r="F37" s="148">
        <v>703</v>
      </c>
      <c r="G37" s="148">
        <f t="shared" ref="G37:G68" si="4">H37+I37</f>
        <v>2567</v>
      </c>
      <c r="H37" s="148">
        <v>727</v>
      </c>
      <c r="I37" s="148">
        <v>1840</v>
      </c>
      <c r="J37" s="148">
        <v>1</v>
      </c>
      <c r="K37" s="158">
        <f t="shared" ref="K37:K68" si="5">I37/G37</f>
        <v>0.71679002726918584</v>
      </c>
    </row>
    <row r="38" spans="1:11" ht="96" x14ac:dyDescent="0.25">
      <c r="A38" s="144">
        <v>34</v>
      </c>
      <c r="B38" s="149">
        <v>3421</v>
      </c>
      <c r="C38" s="146" t="s">
        <v>88</v>
      </c>
      <c r="D38" s="147">
        <f t="shared" si="3"/>
        <v>67</v>
      </c>
      <c r="E38" s="147">
        <v>16</v>
      </c>
      <c r="F38" s="148">
        <v>51</v>
      </c>
      <c r="G38" s="148">
        <f t="shared" si="4"/>
        <v>142</v>
      </c>
      <c r="H38" s="148">
        <v>42</v>
      </c>
      <c r="I38" s="148">
        <v>100</v>
      </c>
      <c r="J38" s="148">
        <v>3</v>
      </c>
      <c r="K38" s="158">
        <f t="shared" si="5"/>
        <v>0.70422535211267601</v>
      </c>
    </row>
    <row r="39" spans="1:11" ht="120" x14ac:dyDescent="0.25">
      <c r="A39" s="144">
        <v>35</v>
      </c>
      <c r="B39" s="150">
        <v>4021</v>
      </c>
      <c r="C39" s="146" t="s">
        <v>39</v>
      </c>
      <c r="D39" s="147">
        <f t="shared" si="3"/>
        <v>1054</v>
      </c>
      <c r="E39" s="147">
        <v>264</v>
      </c>
      <c r="F39" s="148">
        <v>790</v>
      </c>
      <c r="G39" s="148">
        <f t="shared" si="4"/>
        <v>2811</v>
      </c>
      <c r="H39" s="148">
        <v>847</v>
      </c>
      <c r="I39" s="148">
        <v>1964</v>
      </c>
      <c r="J39" s="148">
        <v>0</v>
      </c>
      <c r="K39" s="158">
        <f t="shared" si="5"/>
        <v>0.69868374244041265</v>
      </c>
    </row>
    <row r="40" spans="1:11" ht="96" x14ac:dyDescent="0.25">
      <c r="A40" s="144">
        <v>36</v>
      </c>
      <c r="B40" s="149">
        <v>2102</v>
      </c>
      <c r="C40" s="146" t="s">
        <v>27</v>
      </c>
      <c r="D40" s="147">
        <f t="shared" si="3"/>
        <v>850</v>
      </c>
      <c r="E40" s="147">
        <v>499</v>
      </c>
      <c r="F40" s="148">
        <v>351</v>
      </c>
      <c r="G40" s="148">
        <f t="shared" si="4"/>
        <v>2118</v>
      </c>
      <c r="H40" s="148">
        <v>653</v>
      </c>
      <c r="I40" s="148">
        <v>1465</v>
      </c>
      <c r="J40" s="148">
        <v>0</v>
      </c>
      <c r="K40" s="158">
        <f t="shared" si="5"/>
        <v>0.69169027384324833</v>
      </c>
    </row>
    <row r="41" spans="1:11" ht="108" x14ac:dyDescent="0.25">
      <c r="A41" s="144">
        <v>37</v>
      </c>
      <c r="B41" s="145">
        <v>4024</v>
      </c>
      <c r="C41" s="146" t="s">
        <v>102</v>
      </c>
      <c r="D41" s="147">
        <f t="shared" si="3"/>
        <v>3691</v>
      </c>
      <c r="E41" s="147">
        <v>1700</v>
      </c>
      <c r="F41" s="148">
        <v>1991</v>
      </c>
      <c r="G41" s="148">
        <f t="shared" si="4"/>
        <v>7904</v>
      </c>
      <c r="H41" s="148">
        <v>2449</v>
      </c>
      <c r="I41" s="148">
        <v>5455</v>
      </c>
      <c r="J41" s="148">
        <v>0</v>
      </c>
      <c r="K41" s="158">
        <f t="shared" si="5"/>
        <v>0.69015688259109309</v>
      </c>
    </row>
    <row r="42" spans="1:11" ht="96" x14ac:dyDescent="0.25">
      <c r="A42" s="144">
        <v>38</v>
      </c>
      <c r="B42" s="149">
        <v>2202</v>
      </c>
      <c r="C42" s="146" t="s">
        <v>28</v>
      </c>
      <c r="D42" s="147">
        <f t="shared" si="3"/>
        <v>332</v>
      </c>
      <c r="E42" s="147">
        <v>89</v>
      </c>
      <c r="F42" s="148">
        <v>243</v>
      </c>
      <c r="G42" s="148">
        <f t="shared" si="4"/>
        <v>831</v>
      </c>
      <c r="H42" s="148">
        <v>264</v>
      </c>
      <c r="I42" s="148">
        <v>567</v>
      </c>
      <c r="J42" s="148">
        <v>50</v>
      </c>
      <c r="K42" s="158">
        <f t="shared" si="5"/>
        <v>0.68231046931407946</v>
      </c>
    </row>
    <row r="43" spans="1:11" ht="120" x14ac:dyDescent="0.25">
      <c r="A43" s="144">
        <v>39</v>
      </c>
      <c r="B43" s="151">
        <v>5716</v>
      </c>
      <c r="C43" s="146" t="s">
        <v>52</v>
      </c>
      <c r="D43" s="147">
        <f t="shared" si="3"/>
        <v>2042</v>
      </c>
      <c r="E43" s="147">
        <v>920</v>
      </c>
      <c r="F43" s="148">
        <v>1122</v>
      </c>
      <c r="G43" s="148">
        <f t="shared" si="4"/>
        <v>6717</v>
      </c>
      <c r="H43" s="148">
        <v>2138</v>
      </c>
      <c r="I43" s="148">
        <v>4579</v>
      </c>
      <c r="J43" s="148">
        <v>18</v>
      </c>
      <c r="K43" s="158">
        <f t="shared" si="5"/>
        <v>0.681703141283311</v>
      </c>
    </row>
    <row r="44" spans="1:11" ht="108" x14ac:dyDescent="0.25">
      <c r="A44" s="144">
        <v>40</v>
      </c>
      <c r="B44" s="149">
        <v>6002</v>
      </c>
      <c r="C44" s="146" t="s">
        <v>96</v>
      </c>
      <c r="D44" s="147">
        <f t="shared" si="3"/>
        <v>2694</v>
      </c>
      <c r="E44" s="147">
        <v>1100</v>
      </c>
      <c r="F44" s="148">
        <v>1594</v>
      </c>
      <c r="G44" s="148">
        <f t="shared" si="4"/>
        <v>5083</v>
      </c>
      <c r="H44" s="148">
        <v>1618</v>
      </c>
      <c r="I44" s="148">
        <v>3465</v>
      </c>
      <c r="J44" s="148">
        <v>0</v>
      </c>
      <c r="K44" s="158">
        <f t="shared" si="5"/>
        <v>0.68168404485540035</v>
      </c>
    </row>
    <row r="45" spans="1:11" ht="120" x14ac:dyDescent="0.25">
      <c r="A45" s="144">
        <v>41</v>
      </c>
      <c r="B45" s="145">
        <v>6013</v>
      </c>
      <c r="C45" s="146" t="s">
        <v>56</v>
      </c>
      <c r="D45" s="147">
        <f t="shared" si="3"/>
        <v>302</v>
      </c>
      <c r="E45" s="147">
        <v>39</v>
      </c>
      <c r="F45" s="148">
        <v>263</v>
      </c>
      <c r="G45" s="148">
        <f t="shared" si="4"/>
        <v>1043</v>
      </c>
      <c r="H45" s="148">
        <v>338</v>
      </c>
      <c r="I45" s="148">
        <v>705</v>
      </c>
      <c r="J45" s="148">
        <v>0</v>
      </c>
      <c r="K45" s="158">
        <f t="shared" si="5"/>
        <v>0.67593480345158197</v>
      </c>
    </row>
    <row r="46" spans="1:11" ht="96" x14ac:dyDescent="0.25">
      <c r="A46" s="144">
        <v>42</v>
      </c>
      <c r="B46" s="152">
        <v>802</v>
      </c>
      <c r="C46" s="146" t="s">
        <v>17</v>
      </c>
      <c r="D46" s="147">
        <f t="shared" si="3"/>
        <v>356</v>
      </c>
      <c r="E46" s="147">
        <v>126</v>
      </c>
      <c r="F46" s="148">
        <v>230</v>
      </c>
      <c r="G46" s="148">
        <f t="shared" si="4"/>
        <v>954</v>
      </c>
      <c r="H46" s="148">
        <v>310</v>
      </c>
      <c r="I46" s="148">
        <v>644</v>
      </c>
      <c r="J46" s="148">
        <v>10</v>
      </c>
      <c r="K46" s="158">
        <f t="shared" si="5"/>
        <v>0.6750524109014675</v>
      </c>
    </row>
    <row r="47" spans="1:11" ht="108" x14ac:dyDescent="0.25">
      <c r="A47" s="144">
        <v>43</v>
      </c>
      <c r="B47" s="151">
        <v>6011</v>
      </c>
      <c r="C47" s="146" t="s">
        <v>93</v>
      </c>
      <c r="D47" s="147">
        <f t="shared" si="3"/>
        <v>142</v>
      </c>
      <c r="E47" s="147">
        <v>48</v>
      </c>
      <c r="F47" s="148">
        <v>94</v>
      </c>
      <c r="G47" s="148">
        <f t="shared" si="4"/>
        <v>418</v>
      </c>
      <c r="H47" s="148">
        <v>140</v>
      </c>
      <c r="I47" s="148">
        <v>278</v>
      </c>
      <c r="J47" s="148">
        <v>0</v>
      </c>
      <c r="K47" s="158">
        <f t="shared" si="5"/>
        <v>0.66507177033492826</v>
      </c>
    </row>
    <row r="48" spans="1:11" ht="96" x14ac:dyDescent="0.25">
      <c r="A48" s="144">
        <v>44</v>
      </c>
      <c r="B48" s="149">
        <v>3302</v>
      </c>
      <c r="C48" s="146" t="s">
        <v>34</v>
      </c>
      <c r="D48" s="147">
        <f t="shared" si="3"/>
        <v>2564</v>
      </c>
      <c r="E48" s="147">
        <v>795</v>
      </c>
      <c r="F48" s="148">
        <v>1769</v>
      </c>
      <c r="G48" s="148">
        <f t="shared" si="4"/>
        <v>5911</v>
      </c>
      <c r="H48" s="148">
        <v>2098</v>
      </c>
      <c r="I48" s="148">
        <v>3813</v>
      </c>
      <c r="J48" s="148">
        <v>34</v>
      </c>
      <c r="K48" s="158">
        <f t="shared" si="5"/>
        <v>0.64506851632549489</v>
      </c>
    </row>
    <row r="49" spans="1:11" ht="96" x14ac:dyDescent="0.25">
      <c r="A49" s="144">
        <v>45</v>
      </c>
      <c r="B49" s="145">
        <v>1502</v>
      </c>
      <c r="C49" s="146" t="s">
        <v>22</v>
      </c>
      <c r="D49" s="147">
        <f t="shared" si="3"/>
        <v>1857</v>
      </c>
      <c r="E49" s="147">
        <v>750</v>
      </c>
      <c r="F49" s="148">
        <v>1107</v>
      </c>
      <c r="G49" s="148">
        <f t="shared" si="4"/>
        <v>4133</v>
      </c>
      <c r="H49" s="148">
        <v>1531</v>
      </c>
      <c r="I49" s="148">
        <v>2602</v>
      </c>
      <c r="J49" s="148">
        <v>9</v>
      </c>
      <c r="K49" s="158">
        <f t="shared" si="5"/>
        <v>0.62956690055649644</v>
      </c>
    </row>
    <row r="50" spans="1:11" ht="96" x14ac:dyDescent="0.25">
      <c r="A50" s="144">
        <v>46</v>
      </c>
      <c r="B50" s="149">
        <v>1302</v>
      </c>
      <c r="C50" s="146" t="s">
        <v>20</v>
      </c>
      <c r="D50" s="147">
        <f t="shared" si="3"/>
        <v>1614</v>
      </c>
      <c r="E50" s="147">
        <v>630</v>
      </c>
      <c r="F50" s="148">
        <v>984</v>
      </c>
      <c r="G50" s="148">
        <f t="shared" si="4"/>
        <v>4175</v>
      </c>
      <c r="H50" s="148">
        <v>1548</v>
      </c>
      <c r="I50" s="148">
        <v>2627</v>
      </c>
      <c r="J50" s="148">
        <v>0</v>
      </c>
      <c r="K50" s="158">
        <f t="shared" si="5"/>
        <v>0.6292215568862275</v>
      </c>
    </row>
    <row r="51" spans="1:11" ht="96" x14ac:dyDescent="0.25">
      <c r="A51" s="144">
        <v>47</v>
      </c>
      <c r="B51" s="153">
        <v>1802</v>
      </c>
      <c r="C51" s="146" t="s">
        <v>63</v>
      </c>
      <c r="D51" s="147">
        <f t="shared" si="3"/>
        <v>570</v>
      </c>
      <c r="E51" s="147">
        <v>221</v>
      </c>
      <c r="F51" s="148">
        <v>349</v>
      </c>
      <c r="G51" s="148">
        <f t="shared" si="4"/>
        <v>1623</v>
      </c>
      <c r="H51" s="148">
        <v>642</v>
      </c>
      <c r="I51" s="148">
        <v>981</v>
      </c>
      <c r="J51" s="148">
        <v>8</v>
      </c>
      <c r="K51" s="158">
        <f t="shared" si="5"/>
        <v>0.60443622920517559</v>
      </c>
    </row>
    <row r="52" spans="1:11" ht="108" x14ac:dyDescent="0.25">
      <c r="A52" s="144">
        <v>48</v>
      </c>
      <c r="B52" s="145">
        <v>5015</v>
      </c>
      <c r="C52" s="146" t="s">
        <v>87</v>
      </c>
      <c r="D52" s="147">
        <f t="shared" si="3"/>
        <v>50</v>
      </c>
      <c r="E52" s="147">
        <v>9</v>
      </c>
      <c r="F52" s="148">
        <v>41</v>
      </c>
      <c r="G52" s="148">
        <f t="shared" si="4"/>
        <v>181</v>
      </c>
      <c r="H52" s="148">
        <v>72</v>
      </c>
      <c r="I52" s="148">
        <v>109</v>
      </c>
      <c r="J52" s="148">
        <v>0</v>
      </c>
      <c r="K52" s="158">
        <f t="shared" si="5"/>
        <v>0.60220994475138123</v>
      </c>
    </row>
    <row r="53" spans="1:11" ht="96" x14ac:dyDescent="0.25">
      <c r="A53" s="144">
        <v>49</v>
      </c>
      <c r="B53" s="149">
        <v>5306</v>
      </c>
      <c r="C53" s="146" t="s">
        <v>47</v>
      </c>
      <c r="D53" s="147">
        <f t="shared" si="3"/>
        <v>4434</v>
      </c>
      <c r="E53" s="147">
        <v>1620</v>
      </c>
      <c r="F53" s="148">
        <v>2814</v>
      </c>
      <c r="G53" s="148">
        <f t="shared" si="4"/>
        <v>11499</v>
      </c>
      <c r="H53" s="148">
        <v>4575</v>
      </c>
      <c r="I53" s="148">
        <v>6924</v>
      </c>
      <c r="J53" s="148">
        <v>5</v>
      </c>
      <c r="K53" s="158">
        <f t="shared" si="5"/>
        <v>0.60213931646230112</v>
      </c>
    </row>
    <row r="54" spans="1:11" ht="108" x14ac:dyDescent="0.25">
      <c r="A54" s="144">
        <v>50</v>
      </c>
      <c r="B54" s="145">
        <v>5025</v>
      </c>
      <c r="C54" s="146" t="s">
        <v>79</v>
      </c>
      <c r="D54" s="147">
        <f t="shared" si="3"/>
        <v>5</v>
      </c>
      <c r="E54" s="147">
        <v>0</v>
      </c>
      <c r="F54" s="148">
        <v>5</v>
      </c>
      <c r="G54" s="148">
        <f t="shared" si="4"/>
        <v>20</v>
      </c>
      <c r="H54" s="148">
        <v>8</v>
      </c>
      <c r="I54" s="148">
        <v>12</v>
      </c>
      <c r="J54" s="148">
        <v>0</v>
      </c>
      <c r="K54" s="158">
        <f t="shared" si="5"/>
        <v>0.6</v>
      </c>
    </row>
    <row r="55" spans="1:11" ht="120" x14ac:dyDescent="0.25">
      <c r="A55" s="144">
        <v>51</v>
      </c>
      <c r="B55" s="149">
        <v>5403</v>
      </c>
      <c r="C55" s="146" t="s">
        <v>108</v>
      </c>
      <c r="D55" s="147">
        <f t="shared" si="3"/>
        <v>6</v>
      </c>
      <c r="E55" s="147">
        <v>4</v>
      </c>
      <c r="F55" s="148">
        <v>2</v>
      </c>
      <c r="G55" s="148">
        <f t="shared" si="4"/>
        <v>10</v>
      </c>
      <c r="H55" s="148">
        <v>4</v>
      </c>
      <c r="I55" s="148">
        <v>6</v>
      </c>
      <c r="J55" s="148">
        <v>0</v>
      </c>
      <c r="K55" s="158">
        <f t="shared" si="5"/>
        <v>0.6</v>
      </c>
    </row>
    <row r="56" spans="1:11" ht="96" x14ac:dyDescent="0.25">
      <c r="A56" s="154">
        <v>52</v>
      </c>
      <c r="B56" s="3">
        <v>5905</v>
      </c>
      <c r="C56" s="76" t="s">
        <v>101</v>
      </c>
      <c r="D56" s="77">
        <f t="shared" si="3"/>
        <v>33</v>
      </c>
      <c r="E56" s="77">
        <v>15</v>
      </c>
      <c r="F56" s="78">
        <v>18</v>
      </c>
      <c r="G56" s="78">
        <f t="shared" si="4"/>
        <v>82</v>
      </c>
      <c r="H56" s="78">
        <v>33</v>
      </c>
      <c r="I56" s="78">
        <v>49</v>
      </c>
      <c r="J56" s="78">
        <v>0</v>
      </c>
      <c r="K56" s="159">
        <f t="shared" si="5"/>
        <v>0.59756097560975607</v>
      </c>
    </row>
    <row r="57" spans="1:11" ht="96" x14ac:dyDescent="0.25">
      <c r="A57" s="155">
        <v>53</v>
      </c>
      <c r="B57" s="3">
        <v>5902</v>
      </c>
      <c r="C57" s="76" t="s">
        <v>104</v>
      </c>
      <c r="D57" s="77">
        <f t="shared" si="3"/>
        <v>3870</v>
      </c>
      <c r="E57" s="77">
        <v>1918</v>
      </c>
      <c r="F57" s="78">
        <v>1952</v>
      </c>
      <c r="G57" s="78">
        <f t="shared" si="4"/>
        <v>9661</v>
      </c>
      <c r="H57" s="78">
        <v>3958</v>
      </c>
      <c r="I57" s="78">
        <v>5703</v>
      </c>
      <c r="J57" s="78">
        <v>0</v>
      </c>
      <c r="K57" s="159">
        <f t="shared" si="5"/>
        <v>0.5903115619501087</v>
      </c>
    </row>
    <row r="58" spans="1:11" ht="96" x14ac:dyDescent="0.25">
      <c r="A58" s="155">
        <v>54</v>
      </c>
      <c r="B58" s="2">
        <v>202</v>
      </c>
      <c r="C58" s="76" t="s">
        <v>11</v>
      </c>
      <c r="D58" s="77">
        <f t="shared" si="3"/>
        <v>1471</v>
      </c>
      <c r="E58" s="77">
        <v>599</v>
      </c>
      <c r="F58" s="78">
        <v>872</v>
      </c>
      <c r="G58" s="78">
        <f t="shared" si="4"/>
        <v>3684</v>
      </c>
      <c r="H58" s="78">
        <v>1542</v>
      </c>
      <c r="I58" s="78">
        <v>2142</v>
      </c>
      <c r="J58" s="78">
        <v>5</v>
      </c>
      <c r="K58" s="159">
        <f t="shared" si="5"/>
        <v>0.58143322475570036</v>
      </c>
    </row>
    <row r="59" spans="1:11" ht="120" x14ac:dyDescent="0.25">
      <c r="A59" s="155">
        <v>55</v>
      </c>
      <c r="B59" s="6">
        <v>6021</v>
      </c>
      <c r="C59" s="76" t="s">
        <v>57</v>
      </c>
      <c r="D59" s="77">
        <f t="shared" si="3"/>
        <v>692</v>
      </c>
      <c r="E59" s="77">
        <v>325</v>
      </c>
      <c r="F59" s="78">
        <v>367</v>
      </c>
      <c r="G59" s="78">
        <f t="shared" si="4"/>
        <v>1696</v>
      </c>
      <c r="H59" s="78">
        <v>718</v>
      </c>
      <c r="I59" s="78">
        <v>978</v>
      </c>
      <c r="J59" s="78">
        <v>0</v>
      </c>
      <c r="K59" s="159">
        <f t="shared" si="5"/>
        <v>0.57665094339622647</v>
      </c>
    </row>
    <row r="60" spans="1:11" ht="96" x14ac:dyDescent="0.25">
      <c r="A60" s="155">
        <v>56</v>
      </c>
      <c r="B60" s="6">
        <v>5606</v>
      </c>
      <c r="C60" s="76" t="s">
        <v>91</v>
      </c>
      <c r="D60" s="77">
        <f t="shared" si="3"/>
        <v>53</v>
      </c>
      <c r="E60" s="77">
        <v>17</v>
      </c>
      <c r="F60" s="78">
        <v>36</v>
      </c>
      <c r="G60" s="78">
        <f t="shared" si="4"/>
        <v>169</v>
      </c>
      <c r="H60" s="78">
        <v>73</v>
      </c>
      <c r="I60" s="78">
        <v>96</v>
      </c>
      <c r="J60" s="78">
        <v>0</v>
      </c>
      <c r="K60" s="159">
        <f t="shared" si="5"/>
        <v>0.56804733727810652</v>
      </c>
    </row>
    <row r="61" spans="1:11" ht="96" x14ac:dyDescent="0.25">
      <c r="A61" s="155">
        <v>57</v>
      </c>
      <c r="B61" s="6">
        <v>4048</v>
      </c>
      <c r="C61" s="76" t="s">
        <v>77</v>
      </c>
      <c r="D61" s="77">
        <f t="shared" si="3"/>
        <v>23</v>
      </c>
      <c r="E61" s="77">
        <v>0</v>
      </c>
      <c r="F61" s="78">
        <v>23</v>
      </c>
      <c r="G61" s="78">
        <f t="shared" si="4"/>
        <v>82</v>
      </c>
      <c r="H61" s="78">
        <v>36</v>
      </c>
      <c r="I61" s="78">
        <v>46</v>
      </c>
      <c r="J61" s="78">
        <v>0</v>
      </c>
      <c r="K61" s="159">
        <f t="shared" si="5"/>
        <v>0.56097560975609762</v>
      </c>
    </row>
    <row r="62" spans="1:11" ht="96" x14ac:dyDescent="0.25">
      <c r="A62" s="155">
        <v>58</v>
      </c>
      <c r="B62" s="6">
        <v>402</v>
      </c>
      <c r="C62" s="76" t="s">
        <v>14</v>
      </c>
      <c r="D62" s="77">
        <f t="shared" si="3"/>
        <v>533</v>
      </c>
      <c r="E62" s="77">
        <v>246</v>
      </c>
      <c r="F62" s="78">
        <v>287</v>
      </c>
      <c r="G62" s="78">
        <f t="shared" si="4"/>
        <v>1251</v>
      </c>
      <c r="H62" s="78">
        <v>560</v>
      </c>
      <c r="I62" s="78">
        <v>691</v>
      </c>
      <c r="J62" s="78">
        <v>61</v>
      </c>
      <c r="K62" s="159">
        <f t="shared" si="5"/>
        <v>0.55235811350919262</v>
      </c>
    </row>
    <row r="63" spans="1:11" ht="120" x14ac:dyDescent="0.25">
      <c r="A63" s="155">
        <v>59</v>
      </c>
      <c r="B63" s="6">
        <v>5002</v>
      </c>
      <c r="C63" s="76" t="s">
        <v>100</v>
      </c>
      <c r="D63" s="77">
        <f t="shared" si="3"/>
        <v>1029</v>
      </c>
      <c r="E63" s="77">
        <v>458</v>
      </c>
      <c r="F63" s="78">
        <v>571</v>
      </c>
      <c r="G63" s="78">
        <f t="shared" si="4"/>
        <v>3650</v>
      </c>
      <c r="H63" s="78">
        <v>1641</v>
      </c>
      <c r="I63" s="78">
        <v>2009</v>
      </c>
      <c r="J63" s="78">
        <v>0</v>
      </c>
      <c r="K63" s="159">
        <f t="shared" si="5"/>
        <v>0.55041095890410963</v>
      </c>
    </row>
    <row r="64" spans="1:11" ht="96" x14ac:dyDescent="0.25">
      <c r="A64" s="155">
        <v>60</v>
      </c>
      <c r="B64" s="4">
        <v>4098</v>
      </c>
      <c r="C64" s="76" t="s">
        <v>67</v>
      </c>
      <c r="D64" s="77">
        <f t="shared" si="3"/>
        <v>4264</v>
      </c>
      <c r="E64" s="77">
        <v>2200</v>
      </c>
      <c r="F64" s="78">
        <v>2064</v>
      </c>
      <c r="G64" s="78">
        <f t="shared" si="4"/>
        <v>11141</v>
      </c>
      <c r="H64" s="78">
        <v>5036</v>
      </c>
      <c r="I64" s="78">
        <v>6105</v>
      </c>
      <c r="J64" s="78">
        <v>0</v>
      </c>
      <c r="K64" s="159">
        <f t="shared" si="5"/>
        <v>0.54797594470873345</v>
      </c>
    </row>
    <row r="65" spans="1:11" ht="96" x14ac:dyDescent="0.25">
      <c r="A65" s="155">
        <v>61</v>
      </c>
      <c r="B65" s="7">
        <v>2402</v>
      </c>
      <c r="C65" s="76" t="s">
        <v>64</v>
      </c>
      <c r="D65" s="77">
        <f t="shared" si="3"/>
        <v>533</v>
      </c>
      <c r="E65" s="77">
        <v>310</v>
      </c>
      <c r="F65" s="78">
        <v>223</v>
      </c>
      <c r="G65" s="78">
        <f t="shared" si="4"/>
        <v>1218</v>
      </c>
      <c r="H65" s="78">
        <v>553</v>
      </c>
      <c r="I65" s="78">
        <v>665</v>
      </c>
      <c r="J65" s="78">
        <v>1</v>
      </c>
      <c r="K65" s="159">
        <f t="shared" si="5"/>
        <v>0.54597701149425293</v>
      </c>
    </row>
    <row r="66" spans="1:11" ht="96" x14ac:dyDescent="0.25">
      <c r="A66" s="155">
        <v>62</v>
      </c>
      <c r="B66" s="6">
        <v>5501</v>
      </c>
      <c r="C66" s="76" t="s">
        <v>48</v>
      </c>
      <c r="D66" s="77">
        <f t="shared" si="3"/>
        <v>3480</v>
      </c>
      <c r="E66" s="77">
        <v>2312</v>
      </c>
      <c r="F66" s="78">
        <v>1168</v>
      </c>
      <c r="G66" s="78">
        <f t="shared" si="4"/>
        <v>7611</v>
      </c>
      <c r="H66" s="78">
        <v>3536</v>
      </c>
      <c r="I66" s="78">
        <v>4075</v>
      </c>
      <c r="J66" s="78">
        <v>3</v>
      </c>
      <c r="K66" s="159">
        <f t="shared" si="5"/>
        <v>0.53540927604782551</v>
      </c>
    </row>
    <row r="67" spans="1:11" ht="108" x14ac:dyDescent="0.25">
      <c r="A67" s="155">
        <v>63</v>
      </c>
      <c r="B67" s="7">
        <v>1702</v>
      </c>
      <c r="C67" s="76" t="s">
        <v>24</v>
      </c>
      <c r="D67" s="77">
        <f t="shared" si="3"/>
        <v>1755</v>
      </c>
      <c r="E67" s="77">
        <v>800</v>
      </c>
      <c r="F67" s="78">
        <v>955</v>
      </c>
      <c r="G67" s="78">
        <f t="shared" si="4"/>
        <v>5911</v>
      </c>
      <c r="H67" s="78">
        <v>2748</v>
      </c>
      <c r="I67" s="78">
        <v>3163</v>
      </c>
      <c r="J67" s="78">
        <v>269</v>
      </c>
      <c r="K67" s="159">
        <f t="shared" si="5"/>
        <v>0.53510404330908479</v>
      </c>
    </row>
    <row r="68" spans="1:11" ht="96" x14ac:dyDescent="0.25">
      <c r="A68" s="155">
        <v>64</v>
      </c>
      <c r="B68" s="2">
        <v>3512</v>
      </c>
      <c r="C68" s="76" t="s">
        <v>90</v>
      </c>
      <c r="D68" s="77">
        <f t="shared" si="3"/>
        <v>13</v>
      </c>
      <c r="E68" s="77">
        <v>4</v>
      </c>
      <c r="F68" s="78">
        <v>9</v>
      </c>
      <c r="G68" s="78">
        <f t="shared" si="4"/>
        <v>32</v>
      </c>
      <c r="H68" s="78">
        <v>15</v>
      </c>
      <c r="I68" s="78">
        <v>17</v>
      </c>
      <c r="J68" s="78">
        <v>1</v>
      </c>
      <c r="K68" s="159">
        <f t="shared" si="5"/>
        <v>0.53125</v>
      </c>
    </row>
    <row r="69" spans="1:11" ht="96" x14ac:dyDescent="0.25">
      <c r="A69" s="155">
        <v>65</v>
      </c>
      <c r="B69" s="7">
        <v>2602</v>
      </c>
      <c r="C69" s="76" t="s">
        <v>31</v>
      </c>
      <c r="D69" s="77">
        <f t="shared" ref="D69:D100" si="6">E69+F69</f>
        <v>312</v>
      </c>
      <c r="E69" s="77">
        <v>162</v>
      </c>
      <c r="F69" s="78">
        <v>150</v>
      </c>
      <c r="G69" s="78">
        <f t="shared" ref="G69:G100" si="7">H69+I69</f>
        <v>672</v>
      </c>
      <c r="H69" s="78">
        <v>321</v>
      </c>
      <c r="I69" s="78">
        <v>351</v>
      </c>
      <c r="J69" s="78">
        <v>30</v>
      </c>
      <c r="K69" s="159">
        <f t="shared" ref="K69:K103" si="8">I69/G69</f>
        <v>0.5223214285714286</v>
      </c>
    </row>
    <row r="70" spans="1:11" ht="108" x14ac:dyDescent="0.25">
      <c r="A70" s="155">
        <v>66</v>
      </c>
      <c r="B70" s="3">
        <v>5903</v>
      </c>
      <c r="C70" s="76" t="s">
        <v>54</v>
      </c>
      <c r="D70" s="77">
        <f t="shared" si="6"/>
        <v>4104</v>
      </c>
      <c r="E70" s="77">
        <v>2234</v>
      </c>
      <c r="F70" s="78">
        <v>1870</v>
      </c>
      <c r="G70" s="78">
        <f t="shared" si="7"/>
        <v>9615</v>
      </c>
      <c r="H70" s="78">
        <v>4667</v>
      </c>
      <c r="I70" s="78">
        <v>4948</v>
      </c>
      <c r="J70" s="78">
        <v>0</v>
      </c>
      <c r="K70" s="159">
        <f t="shared" si="8"/>
        <v>0.5146125845033801</v>
      </c>
    </row>
    <row r="71" spans="1:11" ht="120" x14ac:dyDescent="0.25">
      <c r="A71" s="155">
        <v>67</v>
      </c>
      <c r="B71" s="5">
        <v>5721</v>
      </c>
      <c r="C71" s="76" t="s">
        <v>53</v>
      </c>
      <c r="D71" s="77">
        <f t="shared" si="6"/>
        <v>3215</v>
      </c>
      <c r="E71" s="77">
        <v>1186</v>
      </c>
      <c r="F71" s="78">
        <v>2029</v>
      </c>
      <c r="G71" s="78">
        <f t="shared" si="7"/>
        <v>13331</v>
      </c>
      <c r="H71" s="78">
        <v>6566</v>
      </c>
      <c r="I71" s="78">
        <v>6765</v>
      </c>
      <c r="J71" s="78">
        <v>3</v>
      </c>
      <c r="K71" s="159">
        <f t="shared" si="8"/>
        <v>0.50746380616607911</v>
      </c>
    </row>
    <row r="72" spans="1:11" ht="96" x14ac:dyDescent="0.25">
      <c r="A72" s="155">
        <v>68</v>
      </c>
      <c r="B72" s="6">
        <v>5602</v>
      </c>
      <c r="C72" s="76" t="s">
        <v>49</v>
      </c>
      <c r="D72" s="77">
        <f t="shared" si="6"/>
        <v>2942</v>
      </c>
      <c r="E72" s="77">
        <v>1471</v>
      </c>
      <c r="F72" s="78">
        <v>1471</v>
      </c>
      <c r="G72" s="78">
        <f t="shared" si="7"/>
        <v>8576</v>
      </c>
      <c r="H72" s="78">
        <v>4244</v>
      </c>
      <c r="I72" s="78">
        <v>4332</v>
      </c>
      <c r="J72" s="78">
        <v>325</v>
      </c>
      <c r="K72" s="159">
        <f t="shared" si="8"/>
        <v>0.50513059701492535</v>
      </c>
    </row>
    <row r="73" spans="1:11" ht="96" x14ac:dyDescent="0.25">
      <c r="A73" s="155">
        <v>69</v>
      </c>
      <c r="B73" s="3">
        <v>602</v>
      </c>
      <c r="C73" s="76" t="s">
        <v>16</v>
      </c>
      <c r="D73" s="77">
        <f t="shared" si="6"/>
        <v>540</v>
      </c>
      <c r="E73" s="77">
        <v>242</v>
      </c>
      <c r="F73" s="78">
        <v>298</v>
      </c>
      <c r="G73" s="78">
        <f t="shared" si="7"/>
        <v>1473</v>
      </c>
      <c r="H73" s="78">
        <v>729</v>
      </c>
      <c r="I73" s="78">
        <v>744</v>
      </c>
      <c r="J73" s="78">
        <v>3</v>
      </c>
      <c r="K73" s="159">
        <f t="shared" si="8"/>
        <v>0.50509164969450104</v>
      </c>
    </row>
    <row r="74" spans="1:11" ht="108" x14ac:dyDescent="0.25">
      <c r="A74" s="155">
        <v>70</v>
      </c>
      <c r="B74" s="2">
        <v>3501</v>
      </c>
      <c r="C74" s="76" t="s">
        <v>60</v>
      </c>
      <c r="D74" s="77">
        <f t="shared" si="6"/>
        <v>3927</v>
      </c>
      <c r="E74" s="77">
        <v>1967</v>
      </c>
      <c r="F74" s="78">
        <v>1960</v>
      </c>
      <c r="G74" s="78">
        <f t="shared" si="7"/>
        <v>9463</v>
      </c>
      <c r="H74" s="78">
        <v>4701</v>
      </c>
      <c r="I74" s="78">
        <v>4762</v>
      </c>
      <c r="J74" s="78">
        <v>31</v>
      </c>
      <c r="K74" s="159">
        <f t="shared" si="8"/>
        <v>0.50322307936172461</v>
      </c>
    </row>
    <row r="75" spans="1:11" ht="120" x14ac:dyDescent="0.25">
      <c r="A75" s="155">
        <v>71</v>
      </c>
      <c r="B75" s="5">
        <v>5714</v>
      </c>
      <c r="C75" s="76" t="s">
        <v>115</v>
      </c>
      <c r="D75" s="77">
        <f t="shared" si="6"/>
        <v>1</v>
      </c>
      <c r="E75" s="77">
        <v>1</v>
      </c>
      <c r="F75" s="78">
        <v>0</v>
      </c>
      <c r="G75" s="78">
        <f t="shared" si="7"/>
        <v>4</v>
      </c>
      <c r="H75" s="78">
        <v>2</v>
      </c>
      <c r="I75" s="78">
        <v>2</v>
      </c>
      <c r="J75" s="78">
        <v>0</v>
      </c>
      <c r="K75" s="159">
        <f t="shared" si="8"/>
        <v>0.5</v>
      </c>
    </row>
    <row r="76" spans="1:11" ht="108" x14ac:dyDescent="0.25">
      <c r="A76" s="155">
        <v>72</v>
      </c>
      <c r="B76" s="6">
        <v>902</v>
      </c>
      <c r="C76" s="76" t="s">
        <v>10</v>
      </c>
      <c r="D76" s="77">
        <f t="shared" si="6"/>
        <v>4048</v>
      </c>
      <c r="E76" s="77">
        <v>2100</v>
      </c>
      <c r="F76" s="78">
        <v>1948</v>
      </c>
      <c r="G76" s="78">
        <f t="shared" si="7"/>
        <v>10370</v>
      </c>
      <c r="H76" s="78">
        <v>5212</v>
      </c>
      <c r="I76" s="78">
        <v>5158</v>
      </c>
      <c r="J76" s="78">
        <v>10</v>
      </c>
      <c r="K76" s="159">
        <f t="shared" si="8"/>
        <v>0.49739633558341367</v>
      </c>
    </row>
    <row r="77" spans="1:11" ht="108" x14ac:dyDescent="0.25">
      <c r="A77" s="155">
        <v>73</v>
      </c>
      <c r="B77" s="5">
        <v>5705</v>
      </c>
      <c r="C77" s="76" t="s">
        <v>68</v>
      </c>
      <c r="D77" s="77">
        <f t="shared" si="6"/>
        <v>2852</v>
      </c>
      <c r="E77" s="77">
        <v>1195</v>
      </c>
      <c r="F77" s="78">
        <v>1657</v>
      </c>
      <c r="G77" s="78">
        <f t="shared" si="7"/>
        <v>9795</v>
      </c>
      <c r="H77" s="78">
        <v>4981</v>
      </c>
      <c r="I77" s="78">
        <v>4814</v>
      </c>
      <c r="J77" s="78">
        <v>8</v>
      </c>
      <c r="K77" s="159">
        <f t="shared" si="8"/>
        <v>0.49147524247064828</v>
      </c>
    </row>
    <row r="78" spans="1:11" ht="108" x14ac:dyDescent="0.25">
      <c r="A78" s="155">
        <v>74</v>
      </c>
      <c r="B78" s="6">
        <v>6010</v>
      </c>
      <c r="C78" s="76" t="s">
        <v>105</v>
      </c>
      <c r="D78" s="77">
        <f t="shared" si="6"/>
        <v>6</v>
      </c>
      <c r="E78" s="77">
        <v>3</v>
      </c>
      <c r="F78" s="78">
        <v>3</v>
      </c>
      <c r="G78" s="78">
        <f t="shared" si="7"/>
        <v>17</v>
      </c>
      <c r="H78" s="78">
        <v>9</v>
      </c>
      <c r="I78" s="78">
        <v>8</v>
      </c>
      <c r="J78" s="78">
        <v>0</v>
      </c>
      <c r="K78" s="159">
        <f t="shared" si="8"/>
        <v>0.47058823529411764</v>
      </c>
    </row>
    <row r="79" spans="1:11" ht="96" x14ac:dyDescent="0.25">
      <c r="A79" s="155">
        <v>75</v>
      </c>
      <c r="B79" s="6">
        <v>1102</v>
      </c>
      <c r="C79" s="76" t="s">
        <v>62</v>
      </c>
      <c r="D79" s="77">
        <f t="shared" si="6"/>
        <v>528</v>
      </c>
      <c r="E79" s="77">
        <v>321</v>
      </c>
      <c r="F79" s="78">
        <v>207</v>
      </c>
      <c r="G79" s="78">
        <f t="shared" si="7"/>
        <v>1397</v>
      </c>
      <c r="H79" s="78">
        <v>741</v>
      </c>
      <c r="I79" s="78">
        <v>656</v>
      </c>
      <c r="J79" s="78">
        <v>8</v>
      </c>
      <c r="K79" s="159">
        <f t="shared" si="8"/>
        <v>0.46957766642806015</v>
      </c>
    </row>
    <row r="80" spans="1:11" ht="96" x14ac:dyDescent="0.25">
      <c r="A80" s="155">
        <v>76</v>
      </c>
      <c r="B80" s="3">
        <v>6030</v>
      </c>
      <c r="C80" s="76" t="s">
        <v>98</v>
      </c>
      <c r="D80" s="77">
        <f t="shared" si="6"/>
        <v>310</v>
      </c>
      <c r="E80" s="77">
        <v>130</v>
      </c>
      <c r="F80" s="78">
        <v>180</v>
      </c>
      <c r="G80" s="78">
        <f t="shared" si="7"/>
        <v>945</v>
      </c>
      <c r="H80" s="78">
        <v>508</v>
      </c>
      <c r="I80" s="78">
        <v>437</v>
      </c>
      <c r="J80" s="78">
        <v>0</v>
      </c>
      <c r="K80" s="159">
        <f t="shared" si="8"/>
        <v>0.46243386243386242</v>
      </c>
    </row>
    <row r="81" spans="1:11" ht="108" x14ac:dyDescent="0.25">
      <c r="A81" s="155">
        <v>77</v>
      </c>
      <c r="B81" s="5">
        <v>6008</v>
      </c>
      <c r="C81" s="76" t="s">
        <v>61</v>
      </c>
      <c r="D81" s="77">
        <f t="shared" si="6"/>
        <v>111</v>
      </c>
      <c r="E81" s="77">
        <v>66</v>
      </c>
      <c r="F81" s="78">
        <v>45</v>
      </c>
      <c r="G81" s="78">
        <f t="shared" si="7"/>
        <v>300</v>
      </c>
      <c r="H81" s="78">
        <v>167</v>
      </c>
      <c r="I81" s="78">
        <v>133</v>
      </c>
      <c r="J81" s="78">
        <v>0</v>
      </c>
      <c r="K81" s="159">
        <f t="shared" si="8"/>
        <v>0.44333333333333336</v>
      </c>
    </row>
    <row r="82" spans="1:11" ht="108" x14ac:dyDescent="0.25">
      <c r="A82" s="155">
        <v>78</v>
      </c>
      <c r="B82" s="3">
        <v>5202</v>
      </c>
      <c r="C82" s="76" t="s">
        <v>45</v>
      </c>
      <c r="D82" s="77">
        <f t="shared" si="6"/>
        <v>3752</v>
      </c>
      <c r="E82" s="77">
        <v>2103</v>
      </c>
      <c r="F82" s="78">
        <v>1649</v>
      </c>
      <c r="G82" s="78">
        <f t="shared" si="7"/>
        <v>8956</v>
      </c>
      <c r="H82" s="78">
        <v>4998</v>
      </c>
      <c r="I82" s="78">
        <v>3958</v>
      </c>
      <c r="J82" s="78">
        <v>1</v>
      </c>
      <c r="K82" s="159">
        <f t="shared" si="8"/>
        <v>0.44193836534167041</v>
      </c>
    </row>
    <row r="83" spans="1:11" ht="108" x14ac:dyDescent="0.25">
      <c r="A83" s="155">
        <v>79</v>
      </c>
      <c r="B83" s="5">
        <v>6016</v>
      </c>
      <c r="C83" s="76" t="s">
        <v>95</v>
      </c>
      <c r="D83" s="77">
        <f t="shared" si="6"/>
        <v>913</v>
      </c>
      <c r="E83" s="77">
        <v>359</v>
      </c>
      <c r="F83" s="78">
        <v>554</v>
      </c>
      <c r="G83" s="78">
        <f t="shared" si="7"/>
        <v>4221</v>
      </c>
      <c r="H83" s="78">
        <v>2424</v>
      </c>
      <c r="I83" s="78">
        <v>1797</v>
      </c>
      <c r="J83" s="78">
        <v>0</v>
      </c>
      <c r="K83" s="159">
        <f t="shared" si="8"/>
        <v>0.42572850035536602</v>
      </c>
    </row>
    <row r="84" spans="1:11" ht="96" x14ac:dyDescent="0.25">
      <c r="A84" s="155">
        <v>80</v>
      </c>
      <c r="B84" s="3">
        <v>302</v>
      </c>
      <c r="C84" s="76" t="s">
        <v>13</v>
      </c>
      <c r="D84" s="77">
        <f t="shared" si="6"/>
        <v>349</v>
      </c>
      <c r="E84" s="77">
        <v>218</v>
      </c>
      <c r="F84" s="78">
        <v>131</v>
      </c>
      <c r="G84" s="78">
        <f t="shared" si="7"/>
        <v>800</v>
      </c>
      <c r="H84" s="78">
        <v>466</v>
      </c>
      <c r="I84" s="78">
        <v>334</v>
      </c>
      <c r="J84" s="78">
        <v>2</v>
      </c>
      <c r="K84" s="159">
        <f t="shared" si="8"/>
        <v>0.41749999999999998</v>
      </c>
    </row>
    <row r="85" spans="1:11" ht="108" x14ac:dyDescent="0.25">
      <c r="A85" s="155">
        <v>81</v>
      </c>
      <c r="B85" s="6">
        <v>5017</v>
      </c>
      <c r="C85" s="76" t="s">
        <v>99</v>
      </c>
      <c r="D85" s="77">
        <f t="shared" si="6"/>
        <v>808</v>
      </c>
      <c r="E85" s="77">
        <v>349</v>
      </c>
      <c r="F85" s="78">
        <v>459</v>
      </c>
      <c r="G85" s="78">
        <f t="shared" si="7"/>
        <v>2761</v>
      </c>
      <c r="H85" s="78">
        <v>1611</v>
      </c>
      <c r="I85" s="78">
        <v>1150</v>
      </c>
      <c r="J85" s="78">
        <v>0</v>
      </c>
      <c r="K85" s="159">
        <f t="shared" si="8"/>
        <v>0.41651575516117351</v>
      </c>
    </row>
    <row r="86" spans="1:11" ht="108" x14ac:dyDescent="0.25">
      <c r="A86" s="155">
        <v>82</v>
      </c>
      <c r="B86" s="3">
        <v>5201</v>
      </c>
      <c r="C86" s="76" t="s">
        <v>109</v>
      </c>
      <c r="D86" s="77">
        <f t="shared" si="6"/>
        <v>5248</v>
      </c>
      <c r="E86" s="77">
        <v>3617</v>
      </c>
      <c r="F86" s="78">
        <v>1631</v>
      </c>
      <c r="G86" s="78">
        <f t="shared" si="7"/>
        <v>9062</v>
      </c>
      <c r="H86" s="78">
        <v>5304</v>
      </c>
      <c r="I86" s="78">
        <v>3758</v>
      </c>
      <c r="J86" s="78">
        <v>0</v>
      </c>
      <c r="K86" s="159">
        <f t="shared" si="8"/>
        <v>0.41469874199955858</v>
      </c>
    </row>
    <row r="87" spans="1:11" ht="120" x14ac:dyDescent="0.25">
      <c r="A87" s="155">
        <v>83</v>
      </c>
      <c r="B87" s="6">
        <v>5113</v>
      </c>
      <c r="C87" s="76" t="s">
        <v>43</v>
      </c>
      <c r="D87" s="77">
        <f t="shared" si="6"/>
        <v>3952</v>
      </c>
      <c r="E87" s="77">
        <v>2495</v>
      </c>
      <c r="F87" s="78">
        <v>1457</v>
      </c>
      <c r="G87" s="78">
        <f t="shared" si="7"/>
        <v>10155</v>
      </c>
      <c r="H87" s="78">
        <v>6065</v>
      </c>
      <c r="I87" s="78">
        <v>4090</v>
      </c>
      <c r="J87" s="78">
        <v>41</v>
      </c>
      <c r="K87" s="159">
        <f t="shared" si="8"/>
        <v>0.40275726243229937</v>
      </c>
    </row>
    <row r="88" spans="1:11" ht="96" x14ac:dyDescent="0.25">
      <c r="A88" s="155">
        <v>84</v>
      </c>
      <c r="B88" s="6">
        <v>2302</v>
      </c>
      <c r="C88" s="76" t="s">
        <v>29</v>
      </c>
      <c r="D88" s="77">
        <f t="shared" si="6"/>
        <v>373</v>
      </c>
      <c r="E88" s="77">
        <v>240</v>
      </c>
      <c r="F88" s="78">
        <v>133</v>
      </c>
      <c r="G88" s="78">
        <f t="shared" si="7"/>
        <v>956</v>
      </c>
      <c r="H88" s="78">
        <v>579</v>
      </c>
      <c r="I88" s="78">
        <v>377</v>
      </c>
      <c r="J88" s="78">
        <v>5</v>
      </c>
      <c r="K88" s="159">
        <f t="shared" si="8"/>
        <v>0.39435146443514646</v>
      </c>
    </row>
    <row r="89" spans="1:11" ht="120" x14ac:dyDescent="0.25">
      <c r="A89" s="155">
        <v>85</v>
      </c>
      <c r="B89" s="5">
        <v>5702</v>
      </c>
      <c r="C89" s="76" t="s">
        <v>50</v>
      </c>
      <c r="D89" s="77">
        <f t="shared" si="6"/>
        <v>1819</v>
      </c>
      <c r="E89" s="77">
        <v>615</v>
      </c>
      <c r="F89" s="78">
        <v>1204</v>
      </c>
      <c r="G89" s="78">
        <f t="shared" si="7"/>
        <v>10735</v>
      </c>
      <c r="H89" s="78">
        <v>6526</v>
      </c>
      <c r="I89" s="78">
        <v>4209</v>
      </c>
      <c r="J89" s="78">
        <v>0</v>
      </c>
      <c r="K89" s="159">
        <f t="shared" si="8"/>
        <v>0.392081974848626</v>
      </c>
    </row>
    <row r="90" spans="1:11" ht="108" x14ac:dyDescent="0.25">
      <c r="A90" s="155">
        <v>86</v>
      </c>
      <c r="B90" s="6">
        <v>4043</v>
      </c>
      <c r="C90" s="76" t="s">
        <v>41</v>
      </c>
      <c r="D90" s="77">
        <f t="shared" si="6"/>
        <v>14741</v>
      </c>
      <c r="E90" s="77">
        <v>10100</v>
      </c>
      <c r="F90" s="78">
        <v>4641</v>
      </c>
      <c r="G90" s="78">
        <f t="shared" si="7"/>
        <v>32523</v>
      </c>
      <c r="H90" s="78">
        <v>20063</v>
      </c>
      <c r="I90" s="78">
        <v>12460</v>
      </c>
      <c r="J90" s="78">
        <v>1</v>
      </c>
      <c r="K90" s="159">
        <f t="shared" si="8"/>
        <v>0.3831134889155367</v>
      </c>
    </row>
    <row r="91" spans="1:11" ht="96" x14ac:dyDescent="0.25">
      <c r="A91" s="155">
        <v>87</v>
      </c>
      <c r="B91" s="7">
        <v>1402</v>
      </c>
      <c r="C91" s="76" t="s">
        <v>21</v>
      </c>
      <c r="D91" s="77">
        <f t="shared" si="6"/>
        <v>422</v>
      </c>
      <c r="E91" s="77">
        <v>273</v>
      </c>
      <c r="F91" s="78">
        <v>149</v>
      </c>
      <c r="G91" s="78">
        <f t="shared" si="7"/>
        <v>1078</v>
      </c>
      <c r="H91" s="78">
        <v>666</v>
      </c>
      <c r="I91" s="78">
        <v>412</v>
      </c>
      <c r="J91" s="78">
        <v>2</v>
      </c>
      <c r="K91" s="159">
        <f t="shared" si="8"/>
        <v>0.38218923933209648</v>
      </c>
    </row>
    <row r="92" spans="1:11" ht="108" x14ac:dyDescent="0.25">
      <c r="A92" s="155">
        <v>88</v>
      </c>
      <c r="B92" s="4">
        <v>4022</v>
      </c>
      <c r="C92" s="76" t="s">
        <v>110</v>
      </c>
      <c r="D92" s="77">
        <f t="shared" si="6"/>
        <v>1016</v>
      </c>
      <c r="E92" s="77">
        <v>704</v>
      </c>
      <c r="F92" s="78">
        <v>312</v>
      </c>
      <c r="G92" s="78">
        <f t="shared" si="7"/>
        <v>2163</v>
      </c>
      <c r="H92" s="78">
        <v>1339</v>
      </c>
      <c r="I92" s="78">
        <v>824</v>
      </c>
      <c r="J92" s="78">
        <v>0</v>
      </c>
      <c r="K92" s="159">
        <f t="shared" si="8"/>
        <v>0.38095238095238093</v>
      </c>
    </row>
    <row r="93" spans="1:11" ht="108" x14ac:dyDescent="0.25">
      <c r="A93" s="155">
        <v>89</v>
      </c>
      <c r="B93" s="3">
        <v>3102</v>
      </c>
      <c r="C93" s="76" t="s">
        <v>8</v>
      </c>
      <c r="D93" s="77">
        <f t="shared" si="6"/>
        <v>6556</v>
      </c>
      <c r="E93" s="77">
        <v>6094</v>
      </c>
      <c r="F93" s="78">
        <v>462</v>
      </c>
      <c r="G93" s="78">
        <f t="shared" si="7"/>
        <v>16526</v>
      </c>
      <c r="H93" s="78">
        <v>10488</v>
      </c>
      <c r="I93" s="78">
        <v>6038</v>
      </c>
      <c r="J93" s="78">
        <v>2</v>
      </c>
      <c r="K93" s="159">
        <f t="shared" si="8"/>
        <v>0.36536366936947839</v>
      </c>
    </row>
    <row r="94" spans="1:11" ht="96" x14ac:dyDescent="0.25">
      <c r="A94" s="155">
        <v>90</v>
      </c>
      <c r="B94" s="3">
        <v>6025</v>
      </c>
      <c r="C94" s="76" t="s">
        <v>111</v>
      </c>
      <c r="D94" s="77">
        <f t="shared" si="6"/>
        <v>42</v>
      </c>
      <c r="E94" s="77">
        <v>30</v>
      </c>
      <c r="F94" s="78">
        <v>12</v>
      </c>
      <c r="G94" s="78">
        <f t="shared" si="7"/>
        <v>110</v>
      </c>
      <c r="H94" s="78">
        <v>74</v>
      </c>
      <c r="I94" s="78">
        <v>36</v>
      </c>
      <c r="J94" s="78">
        <v>0</v>
      </c>
      <c r="K94" s="159">
        <f t="shared" si="8"/>
        <v>0.32727272727272727</v>
      </c>
    </row>
    <row r="95" spans="1:11" ht="108" x14ac:dyDescent="0.25">
      <c r="A95" s="155">
        <v>91</v>
      </c>
      <c r="B95" s="3">
        <v>5207</v>
      </c>
      <c r="C95" s="76" t="s">
        <v>46</v>
      </c>
      <c r="D95" s="77">
        <f t="shared" si="6"/>
        <v>3457</v>
      </c>
      <c r="E95" s="77">
        <v>2622</v>
      </c>
      <c r="F95" s="78">
        <v>835</v>
      </c>
      <c r="G95" s="78">
        <f t="shared" si="7"/>
        <v>8998</v>
      </c>
      <c r="H95" s="78">
        <v>6061</v>
      </c>
      <c r="I95" s="78">
        <v>2937</v>
      </c>
      <c r="J95" s="78">
        <v>0</v>
      </c>
      <c r="K95" s="159">
        <f t="shared" si="8"/>
        <v>0.32640586797066012</v>
      </c>
    </row>
    <row r="96" spans="1:11" ht="132" x14ac:dyDescent="0.25">
      <c r="A96" s="156">
        <v>92</v>
      </c>
      <c r="B96" s="157">
        <v>6007</v>
      </c>
      <c r="C96" s="79" t="s">
        <v>107</v>
      </c>
      <c r="D96" s="80">
        <f t="shared" si="6"/>
        <v>316</v>
      </c>
      <c r="E96" s="80">
        <v>190</v>
      </c>
      <c r="F96" s="81">
        <v>126</v>
      </c>
      <c r="G96" s="81">
        <f t="shared" si="7"/>
        <v>1251</v>
      </c>
      <c r="H96" s="81">
        <v>894</v>
      </c>
      <c r="I96" s="81">
        <v>357</v>
      </c>
      <c r="J96" s="81">
        <v>0</v>
      </c>
      <c r="K96" s="160">
        <f t="shared" si="8"/>
        <v>0.28537170263788969</v>
      </c>
    </row>
    <row r="97" spans="1:11" ht="96" x14ac:dyDescent="0.25">
      <c r="A97" s="156">
        <v>93</v>
      </c>
      <c r="B97" s="8">
        <v>5401</v>
      </c>
      <c r="C97" s="79" t="s">
        <v>12</v>
      </c>
      <c r="D97" s="80">
        <f t="shared" si="6"/>
        <v>3680</v>
      </c>
      <c r="E97" s="80">
        <v>3000</v>
      </c>
      <c r="F97" s="81">
        <v>680</v>
      </c>
      <c r="G97" s="81">
        <f t="shared" si="7"/>
        <v>11487</v>
      </c>
      <c r="H97" s="81">
        <v>8440</v>
      </c>
      <c r="I97" s="81">
        <v>3047</v>
      </c>
      <c r="J97" s="81">
        <v>0</v>
      </c>
      <c r="K97" s="160">
        <f t="shared" si="8"/>
        <v>0.26525637677374425</v>
      </c>
    </row>
    <row r="98" spans="1:11" ht="120" x14ac:dyDescent="0.25">
      <c r="A98" s="156">
        <v>94</v>
      </c>
      <c r="B98" s="9">
        <v>5003</v>
      </c>
      <c r="C98" s="79" t="s">
        <v>106</v>
      </c>
      <c r="D98" s="80">
        <f t="shared" si="6"/>
        <v>1116</v>
      </c>
      <c r="E98" s="80">
        <v>615</v>
      </c>
      <c r="F98" s="81">
        <v>501</v>
      </c>
      <c r="G98" s="81">
        <f t="shared" si="7"/>
        <v>6321</v>
      </c>
      <c r="H98" s="81">
        <v>4738</v>
      </c>
      <c r="I98" s="81">
        <v>1583</v>
      </c>
      <c r="J98" s="81">
        <v>0</v>
      </c>
      <c r="K98" s="160">
        <f t="shared" si="8"/>
        <v>0.25043505774402786</v>
      </c>
    </row>
    <row r="99" spans="1:11" ht="96" x14ac:dyDescent="0.25">
      <c r="A99" s="156">
        <v>95</v>
      </c>
      <c r="B99" s="8">
        <v>5206</v>
      </c>
      <c r="C99" s="79" t="s">
        <v>103</v>
      </c>
      <c r="D99" s="80">
        <f t="shared" si="6"/>
        <v>15</v>
      </c>
      <c r="E99" s="80">
        <v>7</v>
      </c>
      <c r="F99" s="81">
        <v>8</v>
      </c>
      <c r="G99" s="81">
        <f t="shared" si="7"/>
        <v>48</v>
      </c>
      <c r="H99" s="81">
        <v>36</v>
      </c>
      <c r="I99" s="81">
        <v>12</v>
      </c>
      <c r="J99" s="81">
        <v>0</v>
      </c>
      <c r="K99" s="160">
        <f t="shared" si="8"/>
        <v>0.25</v>
      </c>
    </row>
    <row r="100" spans="1:11" ht="120" x14ac:dyDescent="0.25">
      <c r="A100" s="156">
        <v>96</v>
      </c>
      <c r="B100" s="9">
        <v>5708</v>
      </c>
      <c r="C100" s="79" t="s">
        <v>114</v>
      </c>
      <c r="D100" s="80">
        <f t="shared" si="6"/>
        <v>8</v>
      </c>
      <c r="E100" s="80">
        <v>8</v>
      </c>
      <c r="F100" s="81">
        <v>0</v>
      </c>
      <c r="G100" s="81">
        <f t="shared" si="7"/>
        <v>60</v>
      </c>
      <c r="H100" s="81">
        <v>49</v>
      </c>
      <c r="I100" s="81">
        <v>11</v>
      </c>
      <c r="J100" s="81">
        <v>0</v>
      </c>
      <c r="K100" s="160">
        <f t="shared" si="8"/>
        <v>0.18333333333333332</v>
      </c>
    </row>
    <row r="101" spans="1:11" ht="108" x14ac:dyDescent="0.25">
      <c r="A101" s="156">
        <v>97</v>
      </c>
      <c r="B101" s="9">
        <v>6009</v>
      </c>
      <c r="C101" s="79" t="s">
        <v>112</v>
      </c>
      <c r="D101" s="80">
        <f t="shared" ref="D101:D103" si="9">E101+F101</f>
        <v>20</v>
      </c>
      <c r="E101" s="80">
        <v>15</v>
      </c>
      <c r="F101" s="81">
        <v>5</v>
      </c>
      <c r="G101" s="81">
        <f t="shared" ref="G101:G103" si="10">H101+I101</f>
        <v>124</v>
      </c>
      <c r="H101" s="81">
        <v>103</v>
      </c>
      <c r="I101" s="81">
        <v>21</v>
      </c>
      <c r="J101" s="81">
        <v>0</v>
      </c>
      <c r="K101" s="160">
        <f t="shared" si="8"/>
        <v>0.16935483870967741</v>
      </c>
    </row>
    <row r="102" spans="1:11" ht="135" x14ac:dyDescent="0.25">
      <c r="A102" s="156">
        <v>98</v>
      </c>
      <c r="B102" s="9">
        <v>5018</v>
      </c>
      <c r="C102" s="82" t="s">
        <v>113</v>
      </c>
      <c r="D102" s="80">
        <f t="shared" si="9"/>
        <v>263</v>
      </c>
      <c r="E102" s="80">
        <v>205</v>
      </c>
      <c r="F102" s="81">
        <v>58</v>
      </c>
      <c r="G102" s="81">
        <f t="shared" si="10"/>
        <v>727</v>
      </c>
      <c r="H102" s="81">
        <v>618</v>
      </c>
      <c r="I102" s="81">
        <v>109</v>
      </c>
      <c r="J102" s="81">
        <v>0</v>
      </c>
      <c r="K102" s="160">
        <f t="shared" si="8"/>
        <v>0.1499312242090784</v>
      </c>
    </row>
    <row r="103" spans="1:11" ht="96" x14ac:dyDescent="0.25">
      <c r="A103" s="156">
        <v>99</v>
      </c>
      <c r="B103" s="8">
        <v>701</v>
      </c>
      <c r="C103" s="79" t="s">
        <v>59</v>
      </c>
      <c r="D103" s="80">
        <f t="shared" si="9"/>
        <v>2155</v>
      </c>
      <c r="E103" s="80">
        <v>2000</v>
      </c>
      <c r="F103" s="81">
        <v>155</v>
      </c>
      <c r="G103" s="81">
        <f t="shared" si="10"/>
        <v>12275</v>
      </c>
      <c r="H103" s="81">
        <v>10470</v>
      </c>
      <c r="I103" s="81">
        <v>1805</v>
      </c>
      <c r="J103" s="81">
        <v>1</v>
      </c>
      <c r="K103" s="160">
        <f t="shared" si="8"/>
        <v>0.14704684317718941</v>
      </c>
    </row>
  </sheetData>
  <sortState ref="A4:K104">
    <sortCondition descending="1" ref="K5"/>
  </sortState>
  <mergeCells count="1">
    <mergeCell ref="A2:A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52" zoomScaleNormal="100" workbookViewId="0">
      <selection activeCell="K10" sqref="K10"/>
    </sheetView>
  </sheetViews>
  <sheetFormatPr defaultRowHeight="12.75" customHeight="1" x14ac:dyDescent="0.2"/>
  <cols>
    <col min="1" max="1" width="9.140625" style="106"/>
    <col min="2" max="2" width="8.28515625" style="112" customWidth="1"/>
    <col min="3" max="3" width="62.140625" style="106" customWidth="1"/>
    <col min="4" max="4" width="21.140625" style="106" customWidth="1"/>
    <col min="5" max="5" width="23.28515625" style="106" customWidth="1"/>
    <col min="6" max="6" width="20.85546875" style="106" hidden="1" customWidth="1"/>
    <col min="7" max="7" width="22" style="106" customWidth="1"/>
    <col min="8" max="8" width="21.140625" style="106" bestFit="1" customWidth="1"/>
    <col min="9" max="9" width="14.42578125" style="106" customWidth="1"/>
    <col min="10" max="255" width="9.140625" style="106"/>
    <col min="256" max="256" width="5.28515625" style="106" customWidth="1"/>
    <col min="257" max="257" width="92.5703125" style="106" customWidth="1"/>
    <col min="258" max="258" width="12.85546875" style="106" customWidth="1"/>
    <col min="259" max="511" width="9.140625" style="106"/>
    <col min="512" max="512" width="5.28515625" style="106" customWidth="1"/>
    <col min="513" max="513" width="92.5703125" style="106" customWidth="1"/>
    <col min="514" max="514" width="12.85546875" style="106" customWidth="1"/>
    <col min="515" max="767" width="9.140625" style="106"/>
    <col min="768" max="768" width="5.28515625" style="106" customWidth="1"/>
    <col min="769" max="769" width="92.5703125" style="106" customWidth="1"/>
    <col min="770" max="770" width="12.85546875" style="106" customWidth="1"/>
    <col min="771" max="1023" width="9.140625" style="106"/>
    <col min="1024" max="1024" width="5.28515625" style="106" customWidth="1"/>
    <col min="1025" max="1025" width="92.5703125" style="106" customWidth="1"/>
    <col min="1026" max="1026" width="12.85546875" style="106" customWidth="1"/>
    <col min="1027" max="1279" width="9.140625" style="106"/>
    <col min="1280" max="1280" width="5.28515625" style="106" customWidth="1"/>
    <col min="1281" max="1281" width="92.5703125" style="106" customWidth="1"/>
    <col min="1282" max="1282" width="12.85546875" style="106" customWidth="1"/>
    <col min="1283" max="1535" width="9.140625" style="106"/>
    <col min="1536" max="1536" width="5.28515625" style="106" customWidth="1"/>
    <col min="1537" max="1537" width="92.5703125" style="106" customWidth="1"/>
    <col min="1538" max="1538" width="12.85546875" style="106" customWidth="1"/>
    <col min="1539" max="1791" width="9.140625" style="106"/>
    <col min="1792" max="1792" width="5.28515625" style="106" customWidth="1"/>
    <col min="1793" max="1793" width="92.5703125" style="106" customWidth="1"/>
    <col min="1794" max="1794" width="12.85546875" style="106" customWidth="1"/>
    <col min="1795" max="2047" width="9.140625" style="106"/>
    <col min="2048" max="2048" width="5.28515625" style="106" customWidth="1"/>
    <col min="2049" max="2049" width="92.5703125" style="106" customWidth="1"/>
    <col min="2050" max="2050" width="12.85546875" style="106" customWidth="1"/>
    <col min="2051" max="2303" width="9.140625" style="106"/>
    <col min="2304" max="2304" width="5.28515625" style="106" customWidth="1"/>
    <col min="2305" max="2305" width="92.5703125" style="106" customWidth="1"/>
    <col min="2306" max="2306" width="12.85546875" style="106" customWidth="1"/>
    <col min="2307" max="2559" width="9.140625" style="106"/>
    <col min="2560" max="2560" width="5.28515625" style="106" customWidth="1"/>
    <col min="2561" max="2561" width="92.5703125" style="106" customWidth="1"/>
    <col min="2562" max="2562" width="12.85546875" style="106" customWidth="1"/>
    <col min="2563" max="2815" width="9.140625" style="106"/>
    <col min="2816" max="2816" width="5.28515625" style="106" customWidth="1"/>
    <col min="2817" max="2817" width="92.5703125" style="106" customWidth="1"/>
    <col min="2818" max="2818" width="12.85546875" style="106" customWidth="1"/>
    <col min="2819" max="3071" width="9.140625" style="106"/>
    <col min="3072" max="3072" width="5.28515625" style="106" customWidth="1"/>
    <col min="3073" max="3073" width="92.5703125" style="106" customWidth="1"/>
    <col min="3074" max="3074" width="12.85546875" style="106" customWidth="1"/>
    <col min="3075" max="3327" width="9.140625" style="106"/>
    <col min="3328" max="3328" width="5.28515625" style="106" customWidth="1"/>
    <col min="3329" max="3329" width="92.5703125" style="106" customWidth="1"/>
    <col min="3330" max="3330" width="12.85546875" style="106" customWidth="1"/>
    <col min="3331" max="3583" width="9.140625" style="106"/>
    <col min="3584" max="3584" width="5.28515625" style="106" customWidth="1"/>
    <col min="3585" max="3585" width="92.5703125" style="106" customWidth="1"/>
    <col min="3586" max="3586" width="12.85546875" style="106" customWidth="1"/>
    <col min="3587" max="3839" width="9.140625" style="106"/>
    <col min="3840" max="3840" width="5.28515625" style="106" customWidth="1"/>
    <col min="3841" max="3841" width="92.5703125" style="106" customWidth="1"/>
    <col min="3842" max="3842" width="12.85546875" style="106" customWidth="1"/>
    <col min="3843" max="4095" width="9.140625" style="106"/>
    <col min="4096" max="4096" width="5.28515625" style="106" customWidth="1"/>
    <col min="4097" max="4097" width="92.5703125" style="106" customWidth="1"/>
    <col min="4098" max="4098" width="12.85546875" style="106" customWidth="1"/>
    <col min="4099" max="4351" width="9.140625" style="106"/>
    <col min="4352" max="4352" width="5.28515625" style="106" customWidth="1"/>
    <col min="4353" max="4353" width="92.5703125" style="106" customWidth="1"/>
    <col min="4354" max="4354" width="12.85546875" style="106" customWidth="1"/>
    <col min="4355" max="4607" width="9.140625" style="106"/>
    <col min="4608" max="4608" width="5.28515625" style="106" customWidth="1"/>
    <col min="4609" max="4609" width="92.5703125" style="106" customWidth="1"/>
    <col min="4610" max="4610" width="12.85546875" style="106" customWidth="1"/>
    <col min="4611" max="4863" width="9.140625" style="106"/>
    <col min="4864" max="4864" width="5.28515625" style="106" customWidth="1"/>
    <col min="4865" max="4865" width="92.5703125" style="106" customWidth="1"/>
    <col min="4866" max="4866" width="12.85546875" style="106" customWidth="1"/>
    <col min="4867" max="5119" width="9.140625" style="106"/>
    <col min="5120" max="5120" width="5.28515625" style="106" customWidth="1"/>
    <col min="5121" max="5121" width="92.5703125" style="106" customWidth="1"/>
    <col min="5122" max="5122" width="12.85546875" style="106" customWidth="1"/>
    <col min="5123" max="5375" width="9.140625" style="106"/>
    <col min="5376" max="5376" width="5.28515625" style="106" customWidth="1"/>
    <col min="5377" max="5377" width="92.5703125" style="106" customWidth="1"/>
    <col min="5378" max="5378" width="12.85546875" style="106" customWidth="1"/>
    <col min="5379" max="5631" width="9.140625" style="106"/>
    <col min="5632" max="5632" width="5.28515625" style="106" customWidth="1"/>
    <col min="5633" max="5633" width="92.5703125" style="106" customWidth="1"/>
    <col min="5634" max="5634" width="12.85546875" style="106" customWidth="1"/>
    <col min="5635" max="5887" width="9.140625" style="106"/>
    <col min="5888" max="5888" width="5.28515625" style="106" customWidth="1"/>
    <col min="5889" max="5889" width="92.5703125" style="106" customWidth="1"/>
    <col min="5890" max="5890" width="12.85546875" style="106" customWidth="1"/>
    <col min="5891" max="6143" width="9.140625" style="106"/>
    <col min="6144" max="6144" width="5.28515625" style="106" customWidth="1"/>
    <col min="6145" max="6145" width="92.5703125" style="106" customWidth="1"/>
    <col min="6146" max="6146" width="12.85546875" style="106" customWidth="1"/>
    <col min="6147" max="6399" width="9.140625" style="106"/>
    <col min="6400" max="6400" width="5.28515625" style="106" customWidth="1"/>
    <col min="6401" max="6401" width="92.5703125" style="106" customWidth="1"/>
    <col min="6402" max="6402" width="12.85546875" style="106" customWidth="1"/>
    <col min="6403" max="6655" width="9.140625" style="106"/>
    <col min="6656" max="6656" width="5.28515625" style="106" customWidth="1"/>
    <col min="6657" max="6657" width="92.5703125" style="106" customWidth="1"/>
    <col min="6658" max="6658" width="12.85546875" style="106" customWidth="1"/>
    <col min="6659" max="6911" width="9.140625" style="106"/>
    <col min="6912" max="6912" width="5.28515625" style="106" customWidth="1"/>
    <col min="6913" max="6913" width="92.5703125" style="106" customWidth="1"/>
    <col min="6914" max="6914" width="12.85546875" style="106" customWidth="1"/>
    <col min="6915" max="7167" width="9.140625" style="106"/>
    <col min="7168" max="7168" width="5.28515625" style="106" customWidth="1"/>
    <col min="7169" max="7169" width="92.5703125" style="106" customWidth="1"/>
    <col min="7170" max="7170" width="12.85546875" style="106" customWidth="1"/>
    <col min="7171" max="7423" width="9.140625" style="106"/>
    <col min="7424" max="7424" width="5.28515625" style="106" customWidth="1"/>
    <col min="7425" max="7425" width="92.5703125" style="106" customWidth="1"/>
    <col min="7426" max="7426" width="12.85546875" style="106" customWidth="1"/>
    <col min="7427" max="7679" width="9.140625" style="106"/>
    <col min="7680" max="7680" width="5.28515625" style="106" customWidth="1"/>
    <col min="7681" max="7681" width="92.5703125" style="106" customWidth="1"/>
    <col min="7682" max="7682" width="12.85546875" style="106" customWidth="1"/>
    <col min="7683" max="7935" width="9.140625" style="106"/>
    <col min="7936" max="7936" width="5.28515625" style="106" customWidth="1"/>
    <col min="7937" max="7937" width="92.5703125" style="106" customWidth="1"/>
    <col min="7938" max="7938" width="12.85546875" style="106" customWidth="1"/>
    <col min="7939" max="8191" width="9.140625" style="106"/>
    <col min="8192" max="8192" width="5.28515625" style="106" customWidth="1"/>
    <col min="8193" max="8193" width="92.5703125" style="106" customWidth="1"/>
    <col min="8194" max="8194" width="12.85546875" style="106" customWidth="1"/>
    <col min="8195" max="8447" width="9.140625" style="106"/>
    <col min="8448" max="8448" width="5.28515625" style="106" customWidth="1"/>
    <col min="8449" max="8449" width="92.5703125" style="106" customWidth="1"/>
    <col min="8450" max="8450" width="12.85546875" style="106" customWidth="1"/>
    <col min="8451" max="8703" width="9.140625" style="106"/>
    <col min="8704" max="8704" width="5.28515625" style="106" customWidth="1"/>
    <col min="8705" max="8705" width="92.5703125" style="106" customWidth="1"/>
    <col min="8706" max="8706" width="12.85546875" style="106" customWidth="1"/>
    <col min="8707" max="8959" width="9.140625" style="106"/>
    <col min="8960" max="8960" width="5.28515625" style="106" customWidth="1"/>
    <col min="8961" max="8961" width="92.5703125" style="106" customWidth="1"/>
    <col min="8962" max="8962" width="12.85546875" style="106" customWidth="1"/>
    <col min="8963" max="9215" width="9.140625" style="106"/>
    <col min="9216" max="9216" width="5.28515625" style="106" customWidth="1"/>
    <col min="9217" max="9217" width="92.5703125" style="106" customWidth="1"/>
    <col min="9218" max="9218" width="12.85546875" style="106" customWidth="1"/>
    <col min="9219" max="9471" width="9.140625" style="106"/>
    <col min="9472" max="9472" width="5.28515625" style="106" customWidth="1"/>
    <col min="9473" max="9473" width="92.5703125" style="106" customWidth="1"/>
    <col min="9474" max="9474" width="12.85546875" style="106" customWidth="1"/>
    <col min="9475" max="9727" width="9.140625" style="106"/>
    <col min="9728" max="9728" width="5.28515625" style="106" customWidth="1"/>
    <col min="9729" max="9729" width="92.5703125" style="106" customWidth="1"/>
    <col min="9730" max="9730" width="12.85546875" style="106" customWidth="1"/>
    <col min="9731" max="9983" width="9.140625" style="106"/>
    <col min="9984" max="9984" width="5.28515625" style="106" customWidth="1"/>
    <col min="9985" max="9985" width="92.5703125" style="106" customWidth="1"/>
    <col min="9986" max="9986" width="12.85546875" style="106" customWidth="1"/>
    <col min="9987" max="10239" width="9.140625" style="106"/>
    <col min="10240" max="10240" width="5.28515625" style="106" customWidth="1"/>
    <col min="10241" max="10241" width="92.5703125" style="106" customWidth="1"/>
    <col min="10242" max="10242" width="12.85546875" style="106" customWidth="1"/>
    <col min="10243" max="10495" width="9.140625" style="106"/>
    <col min="10496" max="10496" width="5.28515625" style="106" customWidth="1"/>
    <col min="10497" max="10497" width="92.5703125" style="106" customWidth="1"/>
    <col min="10498" max="10498" width="12.85546875" style="106" customWidth="1"/>
    <col min="10499" max="10751" width="9.140625" style="106"/>
    <col min="10752" max="10752" width="5.28515625" style="106" customWidth="1"/>
    <col min="10753" max="10753" width="92.5703125" style="106" customWidth="1"/>
    <col min="10754" max="10754" width="12.85546875" style="106" customWidth="1"/>
    <col min="10755" max="11007" width="9.140625" style="106"/>
    <col min="11008" max="11008" width="5.28515625" style="106" customWidth="1"/>
    <col min="11009" max="11009" width="92.5703125" style="106" customWidth="1"/>
    <col min="11010" max="11010" width="12.85546875" style="106" customWidth="1"/>
    <col min="11011" max="11263" width="9.140625" style="106"/>
    <col min="11264" max="11264" width="5.28515625" style="106" customWidth="1"/>
    <col min="11265" max="11265" width="92.5703125" style="106" customWidth="1"/>
    <col min="11266" max="11266" width="12.85546875" style="106" customWidth="1"/>
    <col min="11267" max="11519" width="9.140625" style="106"/>
    <col min="11520" max="11520" width="5.28515625" style="106" customWidth="1"/>
    <col min="11521" max="11521" width="92.5703125" style="106" customWidth="1"/>
    <col min="11522" max="11522" width="12.85546875" style="106" customWidth="1"/>
    <col min="11523" max="11775" width="9.140625" style="106"/>
    <col min="11776" max="11776" width="5.28515625" style="106" customWidth="1"/>
    <col min="11777" max="11777" width="92.5703125" style="106" customWidth="1"/>
    <col min="11778" max="11778" width="12.85546875" style="106" customWidth="1"/>
    <col min="11779" max="12031" width="9.140625" style="106"/>
    <col min="12032" max="12032" width="5.28515625" style="106" customWidth="1"/>
    <col min="12033" max="12033" width="92.5703125" style="106" customWidth="1"/>
    <col min="12034" max="12034" width="12.85546875" style="106" customWidth="1"/>
    <col min="12035" max="12287" width="9.140625" style="106"/>
    <col min="12288" max="12288" width="5.28515625" style="106" customWidth="1"/>
    <col min="12289" max="12289" width="92.5703125" style="106" customWidth="1"/>
    <col min="12290" max="12290" width="12.85546875" style="106" customWidth="1"/>
    <col min="12291" max="12543" width="9.140625" style="106"/>
    <col min="12544" max="12544" width="5.28515625" style="106" customWidth="1"/>
    <col min="12545" max="12545" width="92.5703125" style="106" customWidth="1"/>
    <col min="12546" max="12546" width="12.85546875" style="106" customWidth="1"/>
    <col min="12547" max="12799" width="9.140625" style="106"/>
    <col min="12800" max="12800" width="5.28515625" style="106" customWidth="1"/>
    <col min="12801" max="12801" width="92.5703125" style="106" customWidth="1"/>
    <col min="12802" max="12802" width="12.85546875" style="106" customWidth="1"/>
    <col min="12803" max="13055" width="9.140625" style="106"/>
    <col min="13056" max="13056" width="5.28515625" style="106" customWidth="1"/>
    <col min="13057" max="13057" width="92.5703125" style="106" customWidth="1"/>
    <col min="13058" max="13058" width="12.85546875" style="106" customWidth="1"/>
    <col min="13059" max="13311" width="9.140625" style="106"/>
    <col min="13312" max="13312" width="5.28515625" style="106" customWidth="1"/>
    <col min="13313" max="13313" width="92.5703125" style="106" customWidth="1"/>
    <col min="13314" max="13314" width="12.85546875" style="106" customWidth="1"/>
    <col min="13315" max="13567" width="9.140625" style="106"/>
    <col min="13568" max="13568" width="5.28515625" style="106" customWidth="1"/>
    <col min="13569" max="13569" width="92.5703125" style="106" customWidth="1"/>
    <col min="13570" max="13570" width="12.85546875" style="106" customWidth="1"/>
    <col min="13571" max="13823" width="9.140625" style="106"/>
    <col min="13824" max="13824" width="5.28515625" style="106" customWidth="1"/>
    <col min="13825" max="13825" width="92.5703125" style="106" customWidth="1"/>
    <col min="13826" max="13826" width="12.85546875" style="106" customWidth="1"/>
    <col min="13827" max="14079" width="9.140625" style="106"/>
    <col min="14080" max="14080" width="5.28515625" style="106" customWidth="1"/>
    <col min="14081" max="14081" width="92.5703125" style="106" customWidth="1"/>
    <col min="14082" max="14082" width="12.85546875" style="106" customWidth="1"/>
    <col min="14083" max="14335" width="9.140625" style="106"/>
    <col min="14336" max="14336" width="5.28515625" style="106" customWidth="1"/>
    <col min="14337" max="14337" width="92.5703125" style="106" customWidth="1"/>
    <col min="14338" max="14338" width="12.85546875" style="106" customWidth="1"/>
    <col min="14339" max="14591" width="9.140625" style="106"/>
    <col min="14592" max="14592" width="5.28515625" style="106" customWidth="1"/>
    <col min="14593" max="14593" width="92.5703125" style="106" customWidth="1"/>
    <col min="14594" max="14594" width="12.85546875" style="106" customWidth="1"/>
    <col min="14595" max="14847" width="9.140625" style="106"/>
    <col min="14848" max="14848" width="5.28515625" style="106" customWidth="1"/>
    <col min="14849" max="14849" width="92.5703125" style="106" customWidth="1"/>
    <col min="14850" max="14850" width="12.85546875" style="106" customWidth="1"/>
    <col min="14851" max="15103" width="9.140625" style="106"/>
    <col min="15104" max="15104" width="5.28515625" style="106" customWidth="1"/>
    <col min="15105" max="15105" width="92.5703125" style="106" customWidth="1"/>
    <col min="15106" max="15106" width="12.85546875" style="106" customWidth="1"/>
    <col min="15107" max="15359" width="9.140625" style="106"/>
    <col min="15360" max="15360" width="5.28515625" style="106" customWidth="1"/>
    <col min="15361" max="15361" width="92.5703125" style="106" customWidth="1"/>
    <col min="15362" max="15362" width="12.85546875" style="106" customWidth="1"/>
    <col min="15363" max="15615" width="9.140625" style="106"/>
    <col min="15616" max="15616" width="5.28515625" style="106" customWidth="1"/>
    <col min="15617" max="15617" width="92.5703125" style="106" customWidth="1"/>
    <col min="15618" max="15618" width="12.85546875" style="106" customWidth="1"/>
    <col min="15619" max="15871" width="9.140625" style="106"/>
    <col min="15872" max="15872" width="5.28515625" style="106" customWidth="1"/>
    <col min="15873" max="15873" width="92.5703125" style="106" customWidth="1"/>
    <col min="15874" max="15874" width="12.85546875" style="106" customWidth="1"/>
    <col min="15875" max="16127" width="9.140625" style="106"/>
    <col min="16128" max="16128" width="5.28515625" style="106" customWidth="1"/>
    <col min="16129" max="16129" width="92.5703125" style="106" customWidth="1"/>
    <col min="16130" max="16130" width="12.85546875" style="106" customWidth="1"/>
    <col min="16131" max="16384" width="9.140625" style="106"/>
  </cols>
  <sheetData>
    <row r="1" spans="1:9" ht="88.5" customHeight="1" thickBot="1" x14ac:dyDescent="0.25">
      <c r="A1" s="176"/>
      <c r="B1" s="176"/>
      <c r="C1" s="176"/>
      <c r="D1" s="176"/>
    </row>
    <row r="2" spans="1:9" ht="79.5" customHeight="1" thickBot="1" x14ac:dyDescent="0.25">
      <c r="A2" s="107" t="s">
        <v>1</v>
      </c>
      <c r="B2" s="108" t="s">
        <v>2</v>
      </c>
      <c r="C2" s="108" t="s">
        <v>3</v>
      </c>
      <c r="D2" s="108" t="s">
        <v>4</v>
      </c>
      <c r="E2" s="109" t="s">
        <v>5</v>
      </c>
      <c r="F2" s="110" t="s">
        <v>6</v>
      </c>
      <c r="G2" s="109" t="s">
        <v>7</v>
      </c>
      <c r="H2" s="1" t="s">
        <v>69</v>
      </c>
      <c r="I2" s="1" t="s">
        <v>6</v>
      </c>
    </row>
    <row r="3" spans="1:9" ht="28.5" customHeight="1" x14ac:dyDescent="0.25">
      <c r="A3" s="119">
        <v>1</v>
      </c>
      <c r="B3" s="120">
        <v>3501</v>
      </c>
      <c r="C3" s="121" t="s">
        <v>60</v>
      </c>
      <c r="D3" s="122">
        <v>15</v>
      </c>
      <c r="E3" s="122">
        <v>12</v>
      </c>
      <c r="F3" s="123">
        <f>(E3-D3)/E3</f>
        <v>-0.25</v>
      </c>
      <c r="G3" s="124">
        <v>14</v>
      </c>
      <c r="H3" s="125">
        <v>3</v>
      </c>
      <c r="I3" s="126">
        <f t="shared" ref="I3:I8" si="0">(H3-G3)/H3</f>
        <v>-3.6666666666666665</v>
      </c>
    </row>
    <row r="4" spans="1:9" ht="26.25" customHeight="1" x14ac:dyDescent="0.25">
      <c r="A4" s="127">
        <v>2</v>
      </c>
      <c r="B4" s="128">
        <v>402</v>
      </c>
      <c r="C4" s="129" t="s">
        <v>14</v>
      </c>
      <c r="D4" s="130">
        <v>1</v>
      </c>
      <c r="E4" s="130">
        <v>4</v>
      </c>
      <c r="F4" s="131">
        <f>(E4-D4)/E4</f>
        <v>0.75</v>
      </c>
      <c r="G4" s="132">
        <v>4</v>
      </c>
      <c r="H4" s="133">
        <v>1</v>
      </c>
      <c r="I4" s="134">
        <f t="shared" si="0"/>
        <v>-3</v>
      </c>
    </row>
    <row r="5" spans="1:9" ht="25.5" x14ac:dyDescent="0.25">
      <c r="A5" s="127">
        <v>3</v>
      </c>
      <c r="B5" s="128">
        <v>6008</v>
      </c>
      <c r="C5" s="129" t="s">
        <v>61</v>
      </c>
      <c r="D5" s="130">
        <v>6</v>
      </c>
      <c r="E5" s="130">
        <v>4</v>
      </c>
      <c r="F5" s="131">
        <f>(E5-D5)/E5</f>
        <v>-0.5</v>
      </c>
      <c r="G5" s="132">
        <v>8</v>
      </c>
      <c r="H5" s="133">
        <v>4</v>
      </c>
      <c r="I5" s="134">
        <f t="shared" si="0"/>
        <v>-1</v>
      </c>
    </row>
    <row r="6" spans="1:9" ht="25.5" x14ac:dyDescent="0.25">
      <c r="A6" s="119">
        <v>4</v>
      </c>
      <c r="B6" s="128">
        <v>3414</v>
      </c>
      <c r="C6" s="129" t="s">
        <v>65</v>
      </c>
      <c r="D6" s="130">
        <v>1</v>
      </c>
      <c r="E6" s="130">
        <v>0</v>
      </c>
      <c r="F6" s="131">
        <v>0</v>
      </c>
      <c r="G6" s="132">
        <v>2</v>
      </c>
      <c r="H6" s="133">
        <v>1</v>
      </c>
      <c r="I6" s="134">
        <f t="shared" si="0"/>
        <v>-1</v>
      </c>
    </row>
    <row r="7" spans="1:9" ht="30" customHeight="1" x14ac:dyDescent="0.25">
      <c r="A7" s="127">
        <v>5</v>
      </c>
      <c r="B7" s="128">
        <v>701</v>
      </c>
      <c r="C7" s="129" t="s">
        <v>59</v>
      </c>
      <c r="D7" s="130">
        <v>20</v>
      </c>
      <c r="E7" s="130">
        <v>9</v>
      </c>
      <c r="F7" s="131">
        <f t="shared" ref="F7:F13" si="1">(E7-D7)/E7</f>
        <v>-1.2222222222222223</v>
      </c>
      <c r="G7" s="132">
        <v>10</v>
      </c>
      <c r="H7" s="133">
        <v>7</v>
      </c>
      <c r="I7" s="134">
        <f t="shared" si="0"/>
        <v>-0.42857142857142855</v>
      </c>
    </row>
    <row r="8" spans="1:9" ht="27.75" customHeight="1" x14ac:dyDescent="0.25">
      <c r="A8" s="127">
        <v>6</v>
      </c>
      <c r="B8" s="128">
        <v>902</v>
      </c>
      <c r="C8" s="129" t="s">
        <v>10</v>
      </c>
      <c r="D8" s="130">
        <v>14</v>
      </c>
      <c r="E8" s="130">
        <v>7</v>
      </c>
      <c r="F8" s="131">
        <f t="shared" si="1"/>
        <v>-1</v>
      </c>
      <c r="G8" s="132">
        <v>5</v>
      </c>
      <c r="H8" s="133">
        <v>4</v>
      </c>
      <c r="I8" s="134">
        <f t="shared" si="0"/>
        <v>-0.25</v>
      </c>
    </row>
    <row r="9" spans="1:9" ht="38.25" x14ac:dyDescent="0.25">
      <c r="A9" s="119">
        <v>7</v>
      </c>
      <c r="B9" s="128">
        <v>3102</v>
      </c>
      <c r="C9" s="129" t="s">
        <v>8</v>
      </c>
      <c r="D9" s="130">
        <v>2</v>
      </c>
      <c r="E9" s="130">
        <v>6</v>
      </c>
      <c r="F9" s="131">
        <f t="shared" si="1"/>
        <v>0.66666666666666663</v>
      </c>
      <c r="G9" s="132">
        <v>1</v>
      </c>
      <c r="H9" s="133">
        <v>0</v>
      </c>
      <c r="I9" s="134">
        <v>0</v>
      </c>
    </row>
    <row r="10" spans="1:9" ht="25.5" x14ac:dyDescent="0.25">
      <c r="A10" s="127">
        <v>8</v>
      </c>
      <c r="B10" s="128">
        <v>2702</v>
      </c>
      <c r="C10" s="129" t="s">
        <v>9</v>
      </c>
      <c r="D10" s="130">
        <v>0</v>
      </c>
      <c r="E10" s="130">
        <v>2</v>
      </c>
      <c r="F10" s="131">
        <f t="shared" si="1"/>
        <v>1</v>
      </c>
      <c r="G10" s="132">
        <v>1</v>
      </c>
      <c r="H10" s="133">
        <v>0</v>
      </c>
      <c r="I10" s="134">
        <v>0</v>
      </c>
    </row>
    <row r="11" spans="1:9" ht="25.5" x14ac:dyDescent="0.25">
      <c r="A11" s="127">
        <v>9</v>
      </c>
      <c r="B11" s="128">
        <v>202</v>
      </c>
      <c r="C11" s="129" t="s">
        <v>11</v>
      </c>
      <c r="D11" s="130">
        <v>6</v>
      </c>
      <c r="E11" s="130">
        <v>4</v>
      </c>
      <c r="F11" s="131">
        <f t="shared" si="1"/>
        <v>-0.5</v>
      </c>
      <c r="G11" s="132">
        <v>3</v>
      </c>
      <c r="H11" s="133">
        <v>3</v>
      </c>
      <c r="I11" s="134">
        <f>(H11-G11)/H11</f>
        <v>0</v>
      </c>
    </row>
    <row r="12" spans="1:9" ht="25.5" x14ac:dyDescent="0.25">
      <c r="A12" s="119">
        <v>10</v>
      </c>
      <c r="B12" s="128">
        <v>5401</v>
      </c>
      <c r="C12" s="129" t="s">
        <v>12</v>
      </c>
      <c r="D12" s="130">
        <v>18</v>
      </c>
      <c r="E12" s="130">
        <v>5</v>
      </c>
      <c r="F12" s="131">
        <f t="shared" si="1"/>
        <v>-2.6</v>
      </c>
      <c r="G12" s="132">
        <v>4</v>
      </c>
      <c r="H12" s="133">
        <v>0</v>
      </c>
      <c r="I12" s="134">
        <v>0</v>
      </c>
    </row>
    <row r="13" spans="1:9" ht="25.5" customHeight="1" x14ac:dyDescent="0.25">
      <c r="A13" s="127">
        <v>11</v>
      </c>
      <c r="B13" s="128">
        <v>302</v>
      </c>
      <c r="C13" s="129" t="s">
        <v>13</v>
      </c>
      <c r="D13" s="130">
        <v>2</v>
      </c>
      <c r="E13" s="130">
        <v>2</v>
      </c>
      <c r="F13" s="131">
        <f t="shared" si="1"/>
        <v>0</v>
      </c>
      <c r="G13" s="132">
        <v>2</v>
      </c>
      <c r="H13" s="133">
        <v>0</v>
      </c>
      <c r="I13" s="134">
        <v>0</v>
      </c>
    </row>
    <row r="14" spans="1:9" ht="38.25" x14ac:dyDescent="0.25">
      <c r="A14" s="127">
        <v>12</v>
      </c>
      <c r="B14" s="128">
        <v>502</v>
      </c>
      <c r="C14" s="129" t="s">
        <v>15</v>
      </c>
      <c r="D14" s="130">
        <v>0</v>
      </c>
      <c r="E14" s="130">
        <v>0</v>
      </c>
      <c r="F14" s="131">
        <v>0</v>
      </c>
      <c r="G14" s="132">
        <v>0</v>
      </c>
      <c r="H14" s="133">
        <v>0</v>
      </c>
      <c r="I14" s="134">
        <v>0</v>
      </c>
    </row>
    <row r="15" spans="1:9" ht="30" customHeight="1" x14ac:dyDescent="0.25">
      <c r="A15" s="119">
        <v>13</v>
      </c>
      <c r="B15" s="128">
        <v>602</v>
      </c>
      <c r="C15" s="129" t="s">
        <v>16</v>
      </c>
      <c r="D15" s="130">
        <v>0</v>
      </c>
      <c r="E15" s="130">
        <v>2</v>
      </c>
      <c r="F15" s="131">
        <f>(E15-D15)/E15</f>
        <v>1</v>
      </c>
      <c r="G15" s="132">
        <v>0</v>
      </c>
      <c r="H15" s="133">
        <v>0</v>
      </c>
      <c r="I15" s="134">
        <v>0</v>
      </c>
    </row>
    <row r="16" spans="1:9" ht="26.25" customHeight="1" x14ac:dyDescent="0.25">
      <c r="A16" s="127">
        <v>14</v>
      </c>
      <c r="B16" s="128">
        <v>802</v>
      </c>
      <c r="C16" s="129" t="s">
        <v>17</v>
      </c>
      <c r="D16" s="130">
        <v>0</v>
      </c>
      <c r="E16" s="130">
        <v>2</v>
      </c>
      <c r="F16" s="131">
        <f>(E16-D16)/E16</f>
        <v>1</v>
      </c>
      <c r="G16" s="132">
        <v>0</v>
      </c>
      <c r="H16" s="133">
        <v>0</v>
      </c>
      <c r="I16" s="134">
        <v>0</v>
      </c>
    </row>
    <row r="17" spans="1:9" ht="28.5" customHeight="1" x14ac:dyDescent="0.25">
      <c r="A17" s="127">
        <v>15</v>
      </c>
      <c r="B17" s="128">
        <v>1002</v>
      </c>
      <c r="C17" s="129" t="s">
        <v>18</v>
      </c>
      <c r="D17" s="130">
        <v>0</v>
      </c>
      <c r="E17" s="130">
        <v>0</v>
      </c>
      <c r="F17" s="131">
        <v>0</v>
      </c>
      <c r="G17" s="132">
        <v>0</v>
      </c>
      <c r="H17" s="133">
        <v>0</v>
      </c>
      <c r="I17" s="134">
        <v>0</v>
      </c>
    </row>
    <row r="18" spans="1:9" ht="25.5" x14ac:dyDescent="0.25">
      <c r="A18" s="119">
        <v>16</v>
      </c>
      <c r="B18" s="128">
        <v>1202</v>
      </c>
      <c r="C18" s="129" t="s">
        <v>19</v>
      </c>
      <c r="D18" s="130">
        <v>0</v>
      </c>
      <c r="E18" s="130">
        <v>1</v>
      </c>
      <c r="F18" s="131">
        <f>(E18-D18)/E18</f>
        <v>1</v>
      </c>
      <c r="G18" s="132">
        <v>0</v>
      </c>
      <c r="H18" s="133">
        <v>0</v>
      </c>
      <c r="I18" s="134">
        <v>0</v>
      </c>
    </row>
    <row r="19" spans="1:9" ht="28.5" customHeight="1" x14ac:dyDescent="0.25">
      <c r="A19" s="127">
        <v>17</v>
      </c>
      <c r="B19" s="128">
        <v>1302</v>
      </c>
      <c r="C19" s="129" t="s">
        <v>20</v>
      </c>
      <c r="D19" s="130">
        <v>0</v>
      </c>
      <c r="E19" s="130">
        <v>0</v>
      </c>
      <c r="F19" s="131">
        <v>0</v>
      </c>
      <c r="G19" s="132">
        <v>0</v>
      </c>
      <c r="H19" s="133">
        <v>0</v>
      </c>
      <c r="I19" s="134">
        <v>0</v>
      </c>
    </row>
    <row r="20" spans="1:9" ht="26.25" customHeight="1" x14ac:dyDescent="0.25">
      <c r="A20" s="127">
        <v>18</v>
      </c>
      <c r="B20" s="128">
        <v>1402</v>
      </c>
      <c r="C20" s="129" t="s">
        <v>21</v>
      </c>
      <c r="D20" s="130">
        <v>0</v>
      </c>
      <c r="E20" s="130">
        <v>0</v>
      </c>
      <c r="F20" s="131">
        <v>0</v>
      </c>
      <c r="G20" s="132">
        <v>0</v>
      </c>
      <c r="H20" s="133">
        <v>0</v>
      </c>
      <c r="I20" s="134">
        <v>0</v>
      </c>
    </row>
    <row r="21" spans="1:9" ht="27.75" customHeight="1" x14ac:dyDescent="0.25">
      <c r="A21" s="119">
        <v>19</v>
      </c>
      <c r="B21" s="128">
        <v>1502</v>
      </c>
      <c r="C21" s="129" t="s">
        <v>22</v>
      </c>
      <c r="D21" s="130">
        <v>2</v>
      </c>
      <c r="E21" s="130">
        <v>2</v>
      </c>
      <c r="F21" s="131">
        <f>(E21-D21)/E21</f>
        <v>0</v>
      </c>
      <c r="G21" s="132">
        <v>0</v>
      </c>
      <c r="H21" s="133">
        <v>0</v>
      </c>
      <c r="I21" s="134">
        <v>0</v>
      </c>
    </row>
    <row r="22" spans="1:9" ht="25.5" x14ac:dyDescent="0.25">
      <c r="A22" s="127">
        <v>20</v>
      </c>
      <c r="B22" s="128">
        <v>1602</v>
      </c>
      <c r="C22" s="129" t="s">
        <v>23</v>
      </c>
      <c r="D22" s="130">
        <v>2</v>
      </c>
      <c r="E22" s="130">
        <v>1</v>
      </c>
      <c r="F22" s="131">
        <f>(E22-D22)/E22</f>
        <v>-1</v>
      </c>
      <c r="G22" s="132">
        <v>0</v>
      </c>
      <c r="H22" s="133">
        <v>0</v>
      </c>
      <c r="I22" s="134">
        <v>0</v>
      </c>
    </row>
    <row r="23" spans="1:9" ht="38.25" x14ac:dyDescent="0.25">
      <c r="A23" s="127">
        <v>21</v>
      </c>
      <c r="B23" s="128">
        <v>1702</v>
      </c>
      <c r="C23" s="129" t="s">
        <v>24</v>
      </c>
      <c r="D23" s="130">
        <v>2</v>
      </c>
      <c r="E23" s="130">
        <v>1</v>
      </c>
      <c r="F23" s="131">
        <f>(E23-D23)/E23</f>
        <v>-1</v>
      </c>
      <c r="G23" s="132">
        <v>0</v>
      </c>
      <c r="H23" s="133">
        <v>0</v>
      </c>
      <c r="I23" s="134">
        <v>0</v>
      </c>
    </row>
    <row r="24" spans="1:9" ht="25.5" x14ac:dyDescent="0.25">
      <c r="A24" s="119">
        <v>22</v>
      </c>
      <c r="B24" s="128">
        <v>1902</v>
      </c>
      <c r="C24" s="129" t="s">
        <v>25</v>
      </c>
      <c r="D24" s="130">
        <v>0</v>
      </c>
      <c r="E24" s="130">
        <v>0</v>
      </c>
      <c r="F24" s="131">
        <v>0</v>
      </c>
      <c r="G24" s="132">
        <v>0</v>
      </c>
      <c r="H24" s="133">
        <v>0</v>
      </c>
      <c r="I24" s="134">
        <v>0</v>
      </c>
    </row>
    <row r="25" spans="1:9" ht="29.25" customHeight="1" x14ac:dyDescent="0.25">
      <c r="A25" s="127">
        <v>23</v>
      </c>
      <c r="B25" s="128">
        <v>2002</v>
      </c>
      <c r="C25" s="129" t="s">
        <v>26</v>
      </c>
      <c r="D25" s="130">
        <v>0</v>
      </c>
      <c r="E25" s="130">
        <v>0</v>
      </c>
      <c r="F25" s="131">
        <v>0</v>
      </c>
      <c r="G25" s="132">
        <v>0</v>
      </c>
      <c r="H25" s="133">
        <v>0</v>
      </c>
      <c r="I25" s="134">
        <v>0</v>
      </c>
    </row>
    <row r="26" spans="1:9" ht="25.5" x14ac:dyDescent="0.25">
      <c r="A26" s="127">
        <v>24</v>
      </c>
      <c r="B26" s="128">
        <v>2102</v>
      </c>
      <c r="C26" s="129" t="s">
        <v>27</v>
      </c>
      <c r="D26" s="130">
        <v>0</v>
      </c>
      <c r="E26" s="130">
        <v>0</v>
      </c>
      <c r="F26" s="131">
        <v>0</v>
      </c>
      <c r="G26" s="132">
        <v>0</v>
      </c>
      <c r="H26" s="133">
        <v>0</v>
      </c>
      <c r="I26" s="134">
        <v>0</v>
      </c>
    </row>
    <row r="27" spans="1:9" ht="38.25" x14ac:dyDescent="0.25">
      <c r="A27" s="119">
        <v>25</v>
      </c>
      <c r="B27" s="128">
        <v>2202</v>
      </c>
      <c r="C27" s="129" t="s">
        <v>28</v>
      </c>
      <c r="D27" s="130">
        <v>0</v>
      </c>
      <c r="E27" s="130">
        <v>0</v>
      </c>
      <c r="F27" s="131">
        <v>0</v>
      </c>
      <c r="G27" s="132">
        <v>0</v>
      </c>
      <c r="H27" s="133">
        <v>0</v>
      </c>
      <c r="I27" s="134">
        <v>0</v>
      </c>
    </row>
    <row r="28" spans="1:9" ht="38.25" x14ac:dyDescent="0.25">
      <c r="A28" s="127">
        <v>26</v>
      </c>
      <c r="B28" s="128">
        <v>2302</v>
      </c>
      <c r="C28" s="129" t="s">
        <v>29</v>
      </c>
      <c r="D28" s="130">
        <v>6</v>
      </c>
      <c r="E28" s="130">
        <v>0</v>
      </c>
      <c r="F28" s="131">
        <v>0</v>
      </c>
      <c r="G28" s="132">
        <v>0</v>
      </c>
      <c r="H28" s="133">
        <v>0</v>
      </c>
      <c r="I28" s="134">
        <v>0</v>
      </c>
    </row>
    <row r="29" spans="1:9" ht="24.75" customHeight="1" x14ac:dyDescent="0.25">
      <c r="A29" s="127">
        <v>27</v>
      </c>
      <c r="B29" s="128">
        <v>2502</v>
      </c>
      <c r="C29" s="129" t="s">
        <v>30</v>
      </c>
      <c r="D29" s="130">
        <v>0</v>
      </c>
      <c r="E29" s="130">
        <v>0</v>
      </c>
      <c r="F29" s="131">
        <v>0</v>
      </c>
      <c r="G29" s="132">
        <v>0</v>
      </c>
      <c r="H29" s="133">
        <v>0</v>
      </c>
      <c r="I29" s="134">
        <v>0</v>
      </c>
    </row>
    <row r="30" spans="1:9" ht="25.5" x14ac:dyDescent="0.25">
      <c r="A30" s="119">
        <v>28</v>
      </c>
      <c r="B30" s="128">
        <v>3002</v>
      </c>
      <c r="C30" s="129" t="s">
        <v>32</v>
      </c>
      <c r="D30" s="130">
        <v>0</v>
      </c>
      <c r="E30" s="130">
        <v>0</v>
      </c>
      <c r="F30" s="131">
        <v>0</v>
      </c>
      <c r="G30" s="132">
        <v>0</v>
      </c>
      <c r="H30" s="133">
        <v>0</v>
      </c>
      <c r="I30" s="134">
        <v>0</v>
      </c>
    </row>
    <row r="31" spans="1:9" ht="29.25" customHeight="1" x14ac:dyDescent="0.25">
      <c r="A31" s="127">
        <v>29</v>
      </c>
      <c r="B31" s="128">
        <v>3202</v>
      </c>
      <c r="C31" s="129" t="s">
        <v>33</v>
      </c>
      <c r="D31" s="130">
        <v>0</v>
      </c>
      <c r="E31" s="130">
        <v>0</v>
      </c>
      <c r="F31" s="131">
        <v>0</v>
      </c>
      <c r="G31" s="132">
        <v>0</v>
      </c>
      <c r="H31" s="133">
        <v>0</v>
      </c>
      <c r="I31" s="134">
        <v>0</v>
      </c>
    </row>
    <row r="32" spans="1:9" ht="25.5" x14ac:dyDescent="0.25">
      <c r="A32" s="127">
        <v>30</v>
      </c>
      <c r="B32" s="128">
        <v>3302</v>
      </c>
      <c r="C32" s="129" t="s">
        <v>34</v>
      </c>
      <c r="D32" s="130">
        <v>0</v>
      </c>
      <c r="E32" s="130">
        <v>0</v>
      </c>
      <c r="F32" s="131">
        <v>0</v>
      </c>
      <c r="G32" s="132">
        <v>0</v>
      </c>
      <c r="H32" s="133">
        <v>0</v>
      </c>
      <c r="I32" s="134">
        <v>0</v>
      </c>
    </row>
    <row r="33" spans="1:9" ht="25.5" x14ac:dyDescent="0.25">
      <c r="A33" s="119">
        <v>31</v>
      </c>
      <c r="B33" s="128">
        <v>3408</v>
      </c>
      <c r="C33" s="129" t="s">
        <v>35</v>
      </c>
      <c r="D33" s="130">
        <v>0</v>
      </c>
      <c r="E33" s="130">
        <v>0</v>
      </c>
      <c r="F33" s="131">
        <v>0</v>
      </c>
      <c r="G33" s="132">
        <v>0</v>
      </c>
      <c r="H33" s="133">
        <v>0</v>
      </c>
      <c r="I33" s="134">
        <v>0</v>
      </c>
    </row>
    <row r="34" spans="1:9" ht="28.5" customHeight="1" x14ac:dyDescent="0.25">
      <c r="A34" s="127">
        <v>32</v>
      </c>
      <c r="B34" s="128">
        <v>3409</v>
      </c>
      <c r="C34" s="129" t="s">
        <v>36</v>
      </c>
      <c r="D34" s="130">
        <v>0</v>
      </c>
      <c r="E34" s="130">
        <v>0</v>
      </c>
      <c r="F34" s="131">
        <v>0</v>
      </c>
      <c r="G34" s="132">
        <v>0</v>
      </c>
      <c r="H34" s="133">
        <v>0</v>
      </c>
      <c r="I34" s="134">
        <v>0</v>
      </c>
    </row>
    <row r="35" spans="1:9" ht="25.5" x14ac:dyDescent="0.25">
      <c r="A35" s="127">
        <v>33</v>
      </c>
      <c r="B35" s="128">
        <v>3415</v>
      </c>
      <c r="C35" s="129" t="s">
        <v>37</v>
      </c>
      <c r="D35" s="130">
        <v>0</v>
      </c>
      <c r="E35" s="130">
        <v>0</v>
      </c>
      <c r="F35" s="131">
        <v>0</v>
      </c>
      <c r="G35" s="132">
        <v>0</v>
      </c>
      <c r="H35" s="133">
        <v>0</v>
      </c>
      <c r="I35" s="134">
        <v>0</v>
      </c>
    </row>
    <row r="36" spans="1:9" ht="25.5" x14ac:dyDescent="0.25">
      <c r="A36" s="119">
        <v>34</v>
      </c>
      <c r="B36" s="128">
        <v>3422</v>
      </c>
      <c r="C36" s="129" t="s">
        <v>38</v>
      </c>
      <c r="D36" s="130">
        <v>0</v>
      </c>
      <c r="E36" s="130">
        <v>0</v>
      </c>
      <c r="F36" s="131">
        <v>0</v>
      </c>
      <c r="G36" s="132">
        <v>0</v>
      </c>
      <c r="H36" s="133">
        <v>0</v>
      </c>
      <c r="I36" s="134">
        <v>0</v>
      </c>
    </row>
    <row r="37" spans="1:9" ht="27" customHeight="1" x14ac:dyDescent="0.25">
      <c r="A37" s="127">
        <v>35</v>
      </c>
      <c r="B37" s="128">
        <v>4021</v>
      </c>
      <c r="C37" s="129" t="s">
        <v>39</v>
      </c>
      <c r="D37" s="130">
        <v>0</v>
      </c>
      <c r="E37" s="130">
        <v>0</v>
      </c>
      <c r="F37" s="131">
        <v>0</v>
      </c>
      <c r="G37" s="132">
        <v>0</v>
      </c>
      <c r="H37" s="133">
        <v>0</v>
      </c>
      <c r="I37" s="134">
        <v>0</v>
      </c>
    </row>
    <row r="38" spans="1:9" ht="25.5" x14ac:dyDescent="0.25">
      <c r="A38" s="127">
        <v>36</v>
      </c>
      <c r="B38" s="128">
        <v>4026</v>
      </c>
      <c r="C38" s="129" t="s">
        <v>40</v>
      </c>
      <c r="D38" s="130">
        <v>0</v>
      </c>
      <c r="E38" s="130">
        <v>0</v>
      </c>
      <c r="F38" s="131">
        <v>0</v>
      </c>
      <c r="G38" s="132">
        <v>0</v>
      </c>
      <c r="H38" s="133">
        <v>0</v>
      </c>
      <c r="I38" s="134">
        <v>0</v>
      </c>
    </row>
    <row r="39" spans="1:9" ht="39" customHeight="1" x14ac:dyDescent="0.25">
      <c r="A39" s="119">
        <v>37</v>
      </c>
      <c r="B39" s="128">
        <v>4043</v>
      </c>
      <c r="C39" s="129" t="s">
        <v>41</v>
      </c>
      <c r="D39" s="130">
        <v>0</v>
      </c>
      <c r="E39" s="130">
        <v>0</v>
      </c>
      <c r="F39" s="131">
        <v>0</v>
      </c>
      <c r="G39" s="132">
        <v>0</v>
      </c>
      <c r="H39" s="133">
        <v>0</v>
      </c>
      <c r="I39" s="134">
        <v>0</v>
      </c>
    </row>
    <row r="40" spans="1:9" ht="25.5" customHeight="1" x14ac:dyDescent="0.25">
      <c r="A40" s="127">
        <v>38</v>
      </c>
      <c r="B40" s="128">
        <v>4099</v>
      </c>
      <c r="C40" s="129" t="s">
        <v>42</v>
      </c>
      <c r="D40" s="130">
        <v>0</v>
      </c>
      <c r="E40" s="130">
        <v>0</v>
      </c>
      <c r="F40" s="131">
        <v>0</v>
      </c>
      <c r="G40" s="132">
        <v>0</v>
      </c>
      <c r="H40" s="133">
        <v>0</v>
      </c>
      <c r="I40" s="134">
        <v>0</v>
      </c>
    </row>
    <row r="41" spans="1:9" ht="39.75" customHeight="1" x14ac:dyDescent="0.25">
      <c r="A41" s="127">
        <v>39</v>
      </c>
      <c r="B41" s="128">
        <v>5201</v>
      </c>
      <c r="C41" s="129" t="s">
        <v>44</v>
      </c>
      <c r="D41" s="130">
        <v>0</v>
      </c>
      <c r="E41" s="130">
        <v>0</v>
      </c>
      <c r="F41" s="131">
        <v>0</v>
      </c>
      <c r="G41" s="132">
        <v>0</v>
      </c>
      <c r="H41" s="133">
        <v>0</v>
      </c>
      <c r="I41" s="134">
        <v>0</v>
      </c>
    </row>
    <row r="42" spans="1:9" ht="38.25" x14ac:dyDescent="0.25">
      <c r="A42" s="119">
        <v>40</v>
      </c>
      <c r="B42" s="128">
        <v>5202</v>
      </c>
      <c r="C42" s="129" t="s">
        <v>45</v>
      </c>
      <c r="D42" s="130">
        <v>0</v>
      </c>
      <c r="E42" s="130">
        <v>0</v>
      </c>
      <c r="F42" s="131">
        <v>0</v>
      </c>
      <c r="G42" s="132">
        <v>0</v>
      </c>
      <c r="H42" s="133">
        <v>0</v>
      </c>
      <c r="I42" s="134">
        <v>0</v>
      </c>
    </row>
    <row r="43" spans="1:9" ht="38.25" x14ac:dyDescent="0.25">
      <c r="A43" s="127">
        <v>41</v>
      </c>
      <c r="B43" s="128">
        <v>5207</v>
      </c>
      <c r="C43" s="129" t="s">
        <v>46</v>
      </c>
      <c r="D43" s="130">
        <v>0</v>
      </c>
      <c r="E43" s="130">
        <v>0</v>
      </c>
      <c r="F43" s="131">
        <v>0</v>
      </c>
      <c r="G43" s="132">
        <v>0</v>
      </c>
      <c r="H43" s="133">
        <v>0</v>
      </c>
      <c r="I43" s="134">
        <v>0</v>
      </c>
    </row>
    <row r="44" spans="1:9" ht="25.5" x14ac:dyDescent="0.25">
      <c r="A44" s="127">
        <v>42</v>
      </c>
      <c r="B44" s="128">
        <v>5501</v>
      </c>
      <c r="C44" s="129" t="s">
        <v>48</v>
      </c>
      <c r="D44" s="130">
        <v>0</v>
      </c>
      <c r="E44" s="130">
        <v>0</v>
      </c>
      <c r="F44" s="131">
        <v>0</v>
      </c>
      <c r="G44" s="132">
        <v>0</v>
      </c>
      <c r="H44" s="133">
        <v>0</v>
      </c>
      <c r="I44" s="134">
        <v>0</v>
      </c>
    </row>
    <row r="45" spans="1:9" ht="25.5" x14ac:dyDescent="0.25">
      <c r="A45" s="119">
        <v>43</v>
      </c>
      <c r="B45" s="128">
        <v>5602</v>
      </c>
      <c r="C45" s="129" t="s">
        <v>49</v>
      </c>
      <c r="D45" s="130">
        <v>0</v>
      </c>
      <c r="E45" s="130">
        <v>0</v>
      </c>
      <c r="F45" s="131">
        <v>0</v>
      </c>
      <c r="G45" s="132">
        <v>0</v>
      </c>
      <c r="H45" s="133">
        <v>0</v>
      </c>
      <c r="I45" s="134">
        <v>0</v>
      </c>
    </row>
    <row r="46" spans="1:9" ht="38.25" x14ac:dyDescent="0.25">
      <c r="A46" s="127">
        <v>44</v>
      </c>
      <c r="B46" s="128">
        <v>5702</v>
      </c>
      <c r="C46" s="129" t="s">
        <v>50</v>
      </c>
      <c r="D46" s="130">
        <v>2</v>
      </c>
      <c r="E46" s="130">
        <v>2</v>
      </c>
      <c r="F46" s="131">
        <f>(E46-D46)/E46</f>
        <v>0</v>
      </c>
      <c r="G46" s="132">
        <v>2</v>
      </c>
      <c r="H46" s="133">
        <v>0</v>
      </c>
      <c r="I46" s="134">
        <v>0</v>
      </c>
    </row>
    <row r="47" spans="1:9" ht="38.25" x14ac:dyDescent="0.25">
      <c r="A47" s="127">
        <v>45</v>
      </c>
      <c r="B47" s="128">
        <v>5715</v>
      </c>
      <c r="C47" s="129" t="s">
        <v>51</v>
      </c>
      <c r="D47" s="130">
        <v>0</v>
      </c>
      <c r="E47" s="130">
        <v>0</v>
      </c>
      <c r="F47" s="131">
        <v>0</v>
      </c>
      <c r="G47" s="132">
        <v>0</v>
      </c>
      <c r="H47" s="133">
        <v>0</v>
      </c>
      <c r="I47" s="134">
        <v>0</v>
      </c>
    </row>
    <row r="48" spans="1:9" ht="38.25" x14ac:dyDescent="0.25">
      <c r="A48" s="119">
        <v>46</v>
      </c>
      <c r="B48" s="128">
        <v>5716</v>
      </c>
      <c r="C48" s="129" t="s">
        <v>52</v>
      </c>
      <c r="D48" s="130">
        <v>0</v>
      </c>
      <c r="E48" s="130">
        <v>0</v>
      </c>
      <c r="F48" s="131">
        <v>0</v>
      </c>
      <c r="G48" s="132">
        <v>0</v>
      </c>
      <c r="H48" s="133">
        <v>0</v>
      </c>
      <c r="I48" s="134">
        <v>0</v>
      </c>
    </row>
    <row r="49" spans="1:10" ht="27.75" customHeight="1" x14ac:dyDescent="0.25">
      <c r="A49" s="127">
        <v>47</v>
      </c>
      <c r="B49" s="128">
        <v>5721</v>
      </c>
      <c r="C49" s="129" t="s">
        <v>53</v>
      </c>
      <c r="D49" s="130">
        <v>0</v>
      </c>
      <c r="E49" s="130">
        <v>0</v>
      </c>
      <c r="F49" s="131">
        <v>0</v>
      </c>
      <c r="G49" s="132">
        <v>0</v>
      </c>
      <c r="H49" s="133">
        <v>0</v>
      </c>
      <c r="I49" s="134">
        <v>0</v>
      </c>
    </row>
    <row r="50" spans="1:10" ht="30" customHeight="1" x14ac:dyDescent="0.25">
      <c r="A50" s="127">
        <v>48</v>
      </c>
      <c r="B50" s="128">
        <v>6004</v>
      </c>
      <c r="C50" s="129" t="s">
        <v>55</v>
      </c>
      <c r="D50" s="130">
        <v>0</v>
      </c>
      <c r="E50" s="130">
        <v>2</v>
      </c>
      <c r="F50" s="131">
        <f>(E50-D50)/E50</f>
        <v>1</v>
      </c>
      <c r="G50" s="132">
        <v>0</v>
      </c>
      <c r="H50" s="133">
        <v>0</v>
      </c>
      <c r="I50" s="134">
        <v>0</v>
      </c>
    </row>
    <row r="51" spans="1:10" ht="24.75" customHeight="1" x14ac:dyDescent="0.25">
      <c r="A51" s="119">
        <v>49</v>
      </c>
      <c r="B51" s="128">
        <v>6013</v>
      </c>
      <c r="C51" s="129" t="s">
        <v>56</v>
      </c>
      <c r="D51" s="130">
        <v>0</v>
      </c>
      <c r="E51" s="130">
        <v>0</v>
      </c>
      <c r="F51" s="131">
        <v>0</v>
      </c>
      <c r="G51" s="132">
        <v>0</v>
      </c>
      <c r="H51" s="133">
        <v>0</v>
      </c>
      <c r="I51" s="134">
        <v>0</v>
      </c>
    </row>
    <row r="52" spans="1:10" ht="38.25" x14ac:dyDescent="0.25">
      <c r="A52" s="127">
        <v>50</v>
      </c>
      <c r="B52" s="128">
        <v>6021</v>
      </c>
      <c r="C52" s="129" t="s">
        <v>57</v>
      </c>
      <c r="D52" s="130">
        <v>0</v>
      </c>
      <c r="E52" s="130">
        <v>0</v>
      </c>
      <c r="F52" s="131">
        <v>0</v>
      </c>
      <c r="G52" s="132">
        <v>0</v>
      </c>
      <c r="H52" s="133">
        <v>0</v>
      </c>
      <c r="I52" s="134">
        <v>0</v>
      </c>
    </row>
    <row r="53" spans="1:10" ht="38.25" x14ac:dyDescent="0.25">
      <c r="A53" s="127">
        <v>51</v>
      </c>
      <c r="B53" s="128">
        <v>1102</v>
      </c>
      <c r="C53" s="129" t="s">
        <v>62</v>
      </c>
      <c r="D53" s="130">
        <v>0</v>
      </c>
      <c r="E53" s="130">
        <v>0</v>
      </c>
      <c r="F53" s="131">
        <v>0</v>
      </c>
      <c r="G53" s="132">
        <v>1</v>
      </c>
      <c r="H53" s="133">
        <v>0</v>
      </c>
      <c r="I53" s="134">
        <v>0</v>
      </c>
    </row>
    <row r="54" spans="1:10" ht="39.75" customHeight="1" x14ac:dyDescent="0.25">
      <c r="A54" s="119">
        <v>52</v>
      </c>
      <c r="B54" s="128">
        <v>1802</v>
      </c>
      <c r="C54" s="129" t="s">
        <v>63</v>
      </c>
      <c r="D54" s="130">
        <v>0</v>
      </c>
      <c r="E54" s="130">
        <v>0</v>
      </c>
      <c r="F54" s="131">
        <v>0</v>
      </c>
      <c r="G54" s="132">
        <v>3</v>
      </c>
      <c r="H54" s="133">
        <v>0</v>
      </c>
      <c r="I54" s="134">
        <v>0</v>
      </c>
    </row>
    <row r="55" spans="1:10" ht="38.25" x14ac:dyDescent="0.25">
      <c r="A55" s="127">
        <v>53</v>
      </c>
      <c r="B55" s="128">
        <v>2402</v>
      </c>
      <c r="C55" s="129" t="s">
        <v>64</v>
      </c>
      <c r="D55" s="130">
        <v>2</v>
      </c>
      <c r="E55" s="130">
        <v>0</v>
      </c>
      <c r="F55" s="131">
        <v>0</v>
      </c>
      <c r="G55" s="132">
        <v>1</v>
      </c>
      <c r="H55" s="133">
        <v>0</v>
      </c>
      <c r="I55" s="134">
        <v>0</v>
      </c>
    </row>
    <row r="56" spans="1:10" ht="38.25" x14ac:dyDescent="0.25">
      <c r="A56" s="127">
        <v>54</v>
      </c>
      <c r="B56" s="128">
        <v>4003</v>
      </c>
      <c r="C56" s="129" t="s">
        <v>66</v>
      </c>
      <c r="D56" s="130">
        <v>0</v>
      </c>
      <c r="E56" s="130">
        <v>0</v>
      </c>
      <c r="F56" s="131">
        <v>0</v>
      </c>
      <c r="G56" s="132">
        <v>1</v>
      </c>
      <c r="H56" s="133">
        <v>0</v>
      </c>
      <c r="I56" s="134">
        <v>0</v>
      </c>
    </row>
    <row r="57" spans="1:10" ht="25.5" x14ac:dyDescent="0.25">
      <c r="A57" s="119">
        <v>55</v>
      </c>
      <c r="B57" s="128">
        <v>4098</v>
      </c>
      <c r="C57" s="129" t="s">
        <v>67</v>
      </c>
      <c r="D57" s="130">
        <v>0</v>
      </c>
      <c r="E57" s="130">
        <v>0</v>
      </c>
      <c r="F57" s="131">
        <v>0</v>
      </c>
      <c r="G57" s="132">
        <v>1</v>
      </c>
      <c r="H57" s="133">
        <v>0</v>
      </c>
      <c r="I57" s="134">
        <v>0</v>
      </c>
    </row>
    <row r="58" spans="1:10" ht="38.25" x14ac:dyDescent="0.25">
      <c r="A58" s="135">
        <v>56</v>
      </c>
      <c r="B58" s="136">
        <v>5705</v>
      </c>
      <c r="C58" s="137" t="s">
        <v>68</v>
      </c>
      <c r="D58" s="138">
        <v>0</v>
      </c>
      <c r="E58" s="138">
        <v>0</v>
      </c>
      <c r="F58" s="111">
        <v>0</v>
      </c>
      <c r="G58" s="139">
        <v>1</v>
      </c>
      <c r="H58" s="140">
        <v>7</v>
      </c>
      <c r="I58" s="141">
        <f t="shared" ref="I58:I63" si="2">(H58-G58)/H58</f>
        <v>0.8571428571428571</v>
      </c>
    </row>
    <row r="59" spans="1:10" ht="38.25" x14ac:dyDescent="0.25">
      <c r="A59" s="135">
        <v>57</v>
      </c>
      <c r="B59" s="136">
        <v>2602</v>
      </c>
      <c r="C59" s="137" t="s">
        <v>31</v>
      </c>
      <c r="D59" s="138">
        <v>0</v>
      </c>
      <c r="E59" s="138">
        <v>2</v>
      </c>
      <c r="F59" s="111">
        <f>(E59-D59)/E59</f>
        <v>1</v>
      </c>
      <c r="G59" s="139">
        <v>0</v>
      </c>
      <c r="H59" s="140">
        <v>1</v>
      </c>
      <c r="I59" s="141">
        <f t="shared" si="2"/>
        <v>1</v>
      </c>
    </row>
    <row r="60" spans="1:10" ht="38.25" x14ac:dyDescent="0.25">
      <c r="A60" s="161">
        <v>58</v>
      </c>
      <c r="B60" s="136">
        <v>5113</v>
      </c>
      <c r="C60" s="137" t="s">
        <v>43</v>
      </c>
      <c r="D60" s="138">
        <v>0</v>
      </c>
      <c r="E60" s="138">
        <v>0</v>
      </c>
      <c r="F60" s="111">
        <v>0</v>
      </c>
      <c r="G60" s="139">
        <v>0</v>
      </c>
      <c r="H60" s="140">
        <v>7</v>
      </c>
      <c r="I60" s="141">
        <f t="shared" si="2"/>
        <v>1</v>
      </c>
    </row>
    <row r="61" spans="1:10" ht="25.5" x14ac:dyDescent="0.25">
      <c r="A61" s="135">
        <v>59</v>
      </c>
      <c r="B61" s="136">
        <v>5306</v>
      </c>
      <c r="C61" s="137" t="s">
        <v>47</v>
      </c>
      <c r="D61" s="138">
        <v>2</v>
      </c>
      <c r="E61" s="138">
        <v>1</v>
      </c>
      <c r="F61" s="111">
        <f>(E61-D61)/E61</f>
        <v>-1</v>
      </c>
      <c r="G61" s="139">
        <v>0</v>
      </c>
      <c r="H61" s="140">
        <v>2</v>
      </c>
      <c r="I61" s="141">
        <f t="shared" si="2"/>
        <v>1</v>
      </c>
    </row>
    <row r="62" spans="1:10" ht="38.25" x14ac:dyDescent="0.25">
      <c r="A62" s="135">
        <v>60</v>
      </c>
      <c r="B62" s="136">
        <v>5903</v>
      </c>
      <c r="C62" s="137" t="s">
        <v>54</v>
      </c>
      <c r="D62" s="138">
        <v>0</v>
      </c>
      <c r="E62" s="138">
        <v>0</v>
      </c>
      <c r="F62" s="111">
        <v>0</v>
      </c>
      <c r="G62" s="139">
        <v>0</v>
      </c>
      <c r="H62" s="140">
        <v>3</v>
      </c>
      <c r="I62" s="141">
        <f t="shared" si="2"/>
        <v>1</v>
      </c>
      <c r="J62" s="115"/>
    </row>
    <row r="63" spans="1:10" ht="51.75" thickBot="1" x14ac:dyDescent="0.3">
      <c r="A63" s="161">
        <v>61</v>
      </c>
      <c r="B63" s="142">
        <v>9401</v>
      </c>
      <c r="C63" s="143" t="s">
        <v>58</v>
      </c>
      <c r="D63" s="138">
        <v>2</v>
      </c>
      <c r="E63" s="138">
        <v>2</v>
      </c>
      <c r="F63" s="111">
        <f>(E63-D63)/E63</f>
        <v>0</v>
      </c>
      <c r="G63" s="139">
        <v>0</v>
      </c>
      <c r="H63" s="163">
        <v>1</v>
      </c>
      <c r="I63" s="162">
        <f t="shared" si="2"/>
        <v>1</v>
      </c>
      <c r="J63" s="114"/>
    </row>
    <row r="64" spans="1:10" ht="12.75" customHeight="1" x14ac:dyDescent="0.2">
      <c r="I64" s="113"/>
    </row>
  </sheetData>
  <autoFilter ref="A2:H2"/>
  <sortState ref="A3:I63">
    <sortCondition ref="I3"/>
  </sortState>
  <mergeCells count="1">
    <mergeCell ref="A1:D1"/>
  </mergeCells>
  <pageMargins left="3.937007874015748E-2" right="3.937007874015748E-2" top="0.15748031496062992" bottom="0.15748031496062992" header="0.31496062992125984" footer="0.31496062992125984"/>
  <pageSetup paperSize="9" scale="55" orientation="portrait" r:id="rId1"/>
  <headerFooter>
    <oddFooter>Ñòðàíèöà P èç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"/>
  <sheetViews>
    <sheetView zoomScale="60" zoomScaleNormal="60" zoomScaleSheetLayoutView="75" workbookViewId="0">
      <selection activeCell="AQ13" sqref="AQ13"/>
    </sheetView>
  </sheetViews>
  <sheetFormatPr defaultRowHeight="15" x14ac:dyDescent="0.25"/>
  <cols>
    <col min="1" max="1" width="9.5703125" style="10" customWidth="1"/>
    <col min="2" max="2" width="45.7109375" style="10" customWidth="1"/>
    <col min="3" max="3" width="0" style="10" hidden="1" customWidth="1"/>
    <col min="4" max="7" width="13.7109375" style="10" hidden="1" customWidth="1"/>
    <col min="8" max="8" width="11.140625" style="10" hidden="1" customWidth="1"/>
    <col min="9" max="9" width="12.7109375" style="10" hidden="1" customWidth="1"/>
    <col min="10" max="10" width="15.140625" style="10" hidden="1" customWidth="1"/>
    <col min="11" max="11" width="13.5703125" style="10" hidden="1" customWidth="1"/>
    <col min="12" max="12" width="0" style="10" hidden="1" customWidth="1"/>
    <col min="13" max="13" width="11.140625" style="10" hidden="1" customWidth="1"/>
    <col min="14" max="14" width="12.7109375" style="10" hidden="1" customWidth="1"/>
    <col min="15" max="15" width="15.140625" style="10" hidden="1" customWidth="1"/>
    <col min="16" max="16" width="13.5703125" style="10" hidden="1" customWidth="1"/>
    <col min="17" max="17" width="0" style="10" hidden="1" customWidth="1"/>
    <col min="18" max="18" width="9.140625" style="10"/>
    <col min="19" max="19" width="11.7109375" style="10" customWidth="1"/>
    <col min="20" max="20" width="15.140625" style="10" customWidth="1"/>
    <col min="21" max="21" width="14.28515625" style="10" customWidth="1"/>
    <col min="22" max="27" width="9.140625" style="10"/>
    <col min="28" max="28" width="21.5703125" style="10" hidden="1" customWidth="1"/>
    <col min="29" max="16384" width="9.140625" style="10"/>
  </cols>
  <sheetData>
    <row r="1" spans="1:38" ht="126.75" customHeight="1" thickBot="1" x14ac:dyDescent="0.3"/>
    <row r="2" spans="1:38" ht="52.5" customHeight="1" thickBot="1" x14ac:dyDescent="0.3">
      <c r="A2" s="179" t="s">
        <v>116</v>
      </c>
      <c r="B2" s="181" t="s">
        <v>3</v>
      </c>
      <c r="C2" s="183" t="s">
        <v>117</v>
      </c>
      <c r="D2" s="184"/>
      <c r="E2" s="184"/>
      <c r="F2" s="184"/>
      <c r="G2" s="185"/>
      <c r="H2" s="183" t="s">
        <v>118</v>
      </c>
      <c r="I2" s="184"/>
      <c r="J2" s="184"/>
      <c r="K2" s="184"/>
      <c r="L2" s="186"/>
      <c r="M2" s="183" t="s">
        <v>119</v>
      </c>
      <c r="N2" s="184"/>
      <c r="O2" s="184"/>
      <c r="P2" s="184"/>
      <c r="Q2" s="185"/>
      <c r="R2" s="183" t="s">
        <v>120</v>
      </c>
      <c r="S2" s="184"/>
      <c r="T2" s="184"/>
      <c r="U2" s="184"/>
      <c r="V2" s="186"/>
      <c r="W2" s="177" t="s">
        <v>121</v>
      </c>
      <c r="X2" s="178"/>
      <c r="Y2" s="178"/>
      <c r="Z2" s="178"/>
      <c r="AA2" s="178"/>
      <c r="AB2" s="11" t="s">
        <v>6</v>
      </c>
      <c r="AC2" s="177" t="s">
        <v>122</v>
      </c>
      <c r="AD2" s="178"/>
      <c r="AE2" s="178"/>
      <c r="AF2" s="178"/>
      <c r="AG2" s="178"/>
      <c r="AH2" s="177" t="s">
        <v>141</v>
      </c>
      <c r="AI2" s="178"/>
      <c r="AJ2" s="178"/>
      <c r="AK2" s="178"/>
      <c r="AL2" s="178"/>
    </row>
    <row r="3" spans="1:38" ht="35.25" customHeight="1" thickBot="1" x14ac:dyDescent="0.3">
      <c r="A3" s="180"/>
      <c r="B3" s="182"/>
      <c r="C3" s="12" t="s">
        <v>123</v>
      </c>
      <c r="D3" s="13" t="s">
        <v>124</v>
      </c>
      <c r="E3" s="13" t="s">
        <v>125</v>
      </c>
      <c r="F3" s="13" t="s">
        <v>126</v>
      </c>
      <c r="G3" s="14" t="s">
        <v>127</v>
      </c>
      <c r="H3" s="13" t="s">
        <v>123</v>
      </c>
      <c r="I3" s="13" t="s">
        <v>124</v>
      </c>
      <c r="J3" s="13" t="s">
        <v>125</v>
      </c>
      <c r="K3" s="13" t="s">
        <v>126</v>
      </c>
      <c r="L3" s="15" t="s">
        <v>127</v>
      </c>
      <c r="M3" s="12" t="s">
        <v>123</v>
      </c>
      <c r="N3" s="13" t="s">
        <v>124</v>
      </c>
      <c r="O3" s="13" t="s">
        <v>125</v>
      </c>
      <c r="P3" s="13" t="s">
        <v>126</v>
      </c>
      <c r="Q3" s="14" t="s">
        <v>127</v>
      </c>
      <c r="R3" s="16" t="s">
        <v>123</v>
      </c>
      <c r="S3" s="17" t="s">
        <v>124</v>
      </c>
      <c r="T3" s="17" t="s">
        <v>125</v>
      </c>
      <c r="U3" s="17" t="s">
        <v>126</v>
      </c>
      <c r="V3" s="18" t="s">
        <v>127</v>
      </c>
      <c r="W3" s="19" t="s">
        <v>123</v>
      </c>
      <c r="X3" s="19" t="s">
        <v>124</v>
      </c>
      <c r="Y3" s="19" t="s">
        <v>125</v>
      </c>
      <c r="Z3" s="19" t="s">
        <v>126</v>
      </c>
      <c r="AA3" s="19" t="s">
        <v>127</v>
      </c>
      <c r="AB3" s="20"/>
      <c r="AC3" s="19" t="s">
        <v>123</v>
      </c>
      <c r="AD3" s="19" t="s">
        <v>124</v>
      </c>
      <c r="AE3" s="19" t="s">
        <v>125</v>
      </c>
      <c r="AF3" s="19" t="s">
        <v>126</v>
      </c>
      <c r="AG3" s="19" t="s">
        <v>127</v>
      </c>
      <c r="AH3" s="19" t="s">
        <v>123</v>
      </c>
      <c r="AI3" s="19" t="s">
        <v>124</v>
      </c>
      <c r="AJ3" s="19" t="s">
        <v>125</v>
      </c>
      <c r="AK3" s="19" t="s">
        <v>126</v>
      </c>
      <c r="AL3" s="19" t="s">
        <v>127</v>
      </c>
    </row>
    <row r="4" spans="1:38" ht="27.75" customHeight="1" thickBot="1" x14ac:dyDescent="0.3">
      <c r="A4" s="21"/>
      <c r="B4" s="22"/>
      <c r="C4" s="16"/>
      <c r="D4" s="17"/>
      <c r="E4" s="17"/>
      <c r="F4" s="17"/>
      <c r="G4" s="23"/>
      <c r="H4" s="17"/>
      <c r="I4" s="17"/>
      <c r="J4" s="17"/>
      <c r="K4" s="17"/>
      <c r="L4" s="18"/>
      <c r="M4" s="16"/>
      <c r="N4" s="17"/>
      <c r="O4" s="17"/>
      <c r="P4" s="17"/>
      <c r="Q4" s="18"/>
      <c r="R4" s="24"/>
      <c r="S4" s="25"/>
      <c r="T4" s="25"/>
      <c r="U4" s="25"/>
      <c r="V4" s="26"/>
      <c r="W4" s="19"/>
      <c r="X4" s="19"/>
      <c r="Y4" s="19"/>
      <c r="Z4" s="19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ht="60" x14ac:dyDescent="0.25">
      <c r="A5" s="27">
        <v>4024</v>
      </c>
      <c r="B5" s="28" t="s">
        <v>102</v>
      </c>
      <c r="C5" s="29"/>
      <c r="D5" s="30"/>
      <c r="E5" s="30"/>
      <c r="F5" s="30"/>
      <c r="G5" s="31"/>
      <c r="H5" s="32">
        <v>13</v>
      </c>
      <c r="I5" s="30">
        <v>13</v>
      </c>
      <c r="J5" s="30"/>
      <c r="K5" s="30"/>
      <c r="L5" s="33"/>
      <c r="M5" s="29">
        <f t="shared" ref="M5:M16" si="0">SUM(N5:P5)</f>
        <v>23</v>
      </c>
      <c r="N5" s="30">
        <v>23</v>
      </c>
      <c r="O5" s="30"/>
      <c r="P5" s="30"/>
      <c r="Q5" s="33"/>
      <c r="R5" s="29">
        <v>1</v>
      </c>
      <c r="S5" s="30"/>
      <c r="T5" s="30">
        <v>1</v>
      </c>
      <c r="U5" s="30"/>
      <c r="V5" s="31"/>
      <c r="W5" s="116">
        <v>2</v>
      </c>
      <c r="X5" s="34"/>
      <c r="Y5" s="34">
        <v>2</v>
      </c>
      <c r="Z5" s="34"/>
      <c r="AA5" s="117"/>
      <c r="AB5" s="35">
        <f>(W5-R5)/W5</f>
        <v>0.5</v>
      </c>
      <c r="AC5" s="116">
        <v>4</v>
      </c>
      <c r="AD5" s="34">
        <v>3</v>
      </c>
      <c r="AE5" s="34">
        <v>1</v>
      </c>
      <c r="AF5" s="34"/>
      <c r="AG5" s="117"/>
      <c r="AH5" s="116">
        <v>8</v>
      </c>
      <c r="AI5" s="34">
        <v>5</v>
      </c>
      <c r="AJ5" s="34">
        <v>2</v>
      </c>
      <c r="AK5" s="34">
        <v>1</v>
      </c>
      <c r="AL5" s="117"/>
    </row>
    <row r="6" spans="1:38" ht="60" x14ac:dyDescent="0.25">
      <c r="A6" s="27">
        <v>5002</v>
      </c>
      <c r="B6" s="28" t="s">
        <v>100</v>
      </c>
      <c r="C6" s="29"/>
      <c r="D6" s="30"/>
      <c r="E6" s="30"/>
      <c r="F6" s="30"/>
      <c r="G6" s="31"/>
      <c r="H6" s="32">
        <v>32</v>
      </c>
      <c r="I6" s="30">
        <v>14</v>
      </c>
      <c r="J6" s="30">
        <v>12</v>
      </c>
      <c r="K6" s="30">
        <v>6</v>
      </c>
      <c r="L6" s="33"/>
      <c r="M6" s="29">
        <f t="shared" si="0"/>
        <v>64</v>
      </c>
      <c r="N6" s="30">
        <v>46</v>
      </c>
      <c r="O6" s="30">
        <v>12</v>
      </c>
      <c r="P6" s="30">
        <v>6</v>
      </c>
      <c r="Q6" s="33"/>
      <c r="R6" s="29">
        <v>0</v>
      </c>
      <c r="S6" s="30"/>
      <c r="T6" s="30"/>
      <c r="U6" s="30"/>
      <c r="V6" s="31"/>
      <c r="W6" s="29">
        <v>1</v>
      </c>
      <c r="X6" s="30"/>
      <c r="Y6" s="30"/>
      <c r="Z6" s="30">
        <v>1</v>
      </c>
      <c r="AA6" s="31"/>
      <c r="AB6" s="35">
        <f t="shared" ref="AB6:AB16" si="1">(W6-R6)/W6</f>
        <v>1</v>
      </c>
      <c r="AC6" s="29">
        <v>3</v>
      </c>
      <c r="AD6" s="30">
        <v>1</v>
      </c>
      <c r="AE6" s="30"/>
      <c r="AF6" s="30">
        <v>2</v>
      </c>
      <c r="AG6" s="31"/>
      <c r="AH6" s="29">
        <v>5</v>
      </c>
      <c r="AI6" s="30">
        <v>3</v>
      </c>
      <c r="AJ6" s="30"/>
      <c r="AK6" s="30">
        <v>2</v>
      </c>
      <c r="AL6" s="31"/>
    </row>
    <row r="7" spans="1:38" ht="60" x14ac:dyDescent="0.25">
      <c r="A7" s="36">
        <v>5017</v>
      </c>
      <c r="B7" s="37" t="s">
        <v>99</v>
      </c>
      <c r="C7" s="38"/>
      <c r="D7" s="39"/>
      <c r="E7" s="39"/>
      <c r="F7" s="39"/>
      <c r="G7" s="40"/>
      <c r="H7" s="41">
        <v>52</v>
      </c>
      <c r="I7" s="39">
        <v>21</v>
      </c>
      <c r="J7" s="39">
        <v>27</v>
      </c>
      <c r="K7" s="39">
        <v>4</v>
      </c>
      <c r="L7" s="42"/>
      <c r="M7" s="38">
        <f t="shared" si="0"/>
        <v>59</v>
      </c>
      <c r="N7" s="39">
        <v>28</v>
      </c>
      <c r="O7" s="39">
        <v>27</v>
      </c>
      <c r="P7" s="39">
        <v>4</v>
      </c>
      <c r="Q7" s="42"/>
      <c r="R7" s="38">
        <v>9</v>
      </c>
      <c r="S7" s="39">
        <v>1</v>
      </c>
      <c r="T7" s="39"/>
      <c r="U7" s="39">
        <v>8</v>
      </c>
      <c r="V7" s="40"/>
      <c r="W7" s="38">
        <v>27</v>
      </c>
      <c r="X7" s="39">
        <v>1</v>
      </c>
      <c r="Y7" s="39"/>
      <c r="Z7" s="39">
        <v>26</v>
      </c>
      <c r="AA7" s="40"/>
      <c r="AB7" s="43">
        <f t="shared" si="1"/>
        <v>0.66666666666666663</v>
      </c>
      <c r="AC7" s="38">
        <v>53</v>
      </c>
      <c r="AD7" s="39">
        <v>3</v>
      </c>
      <c r="AE7" s="39">
        <v>2</v>
      </c>
      <c r="AF7" s="39">
        <v>48</v>
      </c>
      <c r="AG7" s="40"/>
      <c r="AH7" s="38">
        <v>86</v>
      </c>
      <c r="AI7" s="39">
        <v>8</v>
      </c>
      <c r="AJ7" s="39">
        <v>3</v>
      </c>
      <c r="AK7" s="39">
        <v>75</v>
      </c>
      <c r="AL7" s="40"/>
    </row>
    <row r="8" spans="1:38" ht="45" x14ac:dyDescent="0.25">
      <c r="A8" s="44">
        <v>5018</v>
      </c>
      <c r="B8" s="45" t="s">
        <v>113</v>
      </c>
      <c r="C8" s="46"/>
      <c r="D8" s="47"/>
      <c r="E8" s="47"/>
      <c r="F8" s="47"/>
      <c r="G8" s="48"/>
      <c r="H8" s="49">
        <v>30</v>
      </c>
      <c r="I8" s="47">
        <v>16</v>
      </c>
      <c r="J8" s="47">
        <v>6</v>
      </c>
      <c r="K8" s="47">
        <v>8</v>
      </c>
      <c r="L8" s="50"/>
      <c r="M8" s="46">
        <f t="shared" si="0"/>
        <v>52</v>
      </c>
      <c r="N8" s="47">
        <v>52</v>
      </c>
      <c r="O8" s="47"/>
      <c r="P8" s="47"/>
      <c r="Q8" s="50"/>
      <c r="R8" s="46">
        <v>0</v>
      </c>
      <c r="S8" s="47"/>
      <c r="T8" s="47"/>
      <c r="U8" s="47"/>
      <c r="V8" s="48"/>
      <c r="W8" s="46">
        <v>0</v>
      </c>
      <c r="X8" s="47"/>
      <c r="Y8" s="47"/>
      <c r="Z8" s="47"/>
      <c r="AA8" s="48"/>
      <c r="AB8" s="51">
        <v>0</v>
      </c>
      <c r="AC8" s="46">
        <v>0</v>
      </c>
      <c r="AD8" s="47"/>
      <c r="AE8" s="47"/>
      <c r="AF8" s="47"/>
      <c r="AG8" s="48"/>
      <c r="AH8" s="46">
        <v>0</v>
      </c>
      <c r="AI8" s="47"/>
      <c r="AJ8" s="47"/>
      <c r="AK8" s="47"/>
      <c r="AL8" s="48"/>
    </row>
    <row r="9" spans="1:38" ht="45" x14ac:dyDescent="0.25">
      <c r="A9" s="36">
        <v>6002</v>
      </c>
      <c r="B9" s="37" t="s">
        <v>96</v>
      </c>
      <c r="C9" s="38">
        <v>16</v>
      </c>
      <c r="D9" s="39"/>
      <c r="E9" s="39"/>
      <c r="F9" s="39"/>
      <c r="G9" s="40"/>
      <c r="H9" s="41">
        <v>8</v>
      </c>
      <c r="I9" s="39">
        <v>8</v>
      </c>
      <c r="J9" s="39"/>
      <c r="K9" s="39"/>
      <c r="L9" s="42"/>
      <c r="M9" s="38">
        <f t="shared" si="0"/>
        <v>10</v>
      </c>
      <c r="N9" s="39">
        <v>10</v>
      </c>
      <c r="O9" s="39"/>
      <c r="P9" s="39"/>
      <c r="Q9" s="42"/>
      <c r="R9" s="38">
        <v>11</v>
      </c>
      <c r="S9" s="39">
        <v>5</v>
      </c>
      <c r="T9" s="39">
        <v>4</v>
      </c>
      <c r="U9" s="39">
        <v>2</v>
      </c>
      <c r="V9" s="40"/>
      <c r="W9" s="38">
        <v>28</v>
      </c>
      <c r="X9" s="39">
        <v>10</v>
      </c>
      <c r="Y9" s="39">
        <v>14</v>
      </c>
      <c r="Z9" s="39">
        <v>4</v>
      </c>
      <c r="AA9" s="40"/>
      <c r="AB9" s="43">
        <f t="shared" si="1"/>
        <v>0.6071428571428571</v>
      </c>
      <c r="AC9" s="38">
        <v>48</v>
      </c>
      <c r="AD9" s="39">
        <v>25</v>
      </c>
      <c r="AE9" s="39">
        <v>18</v>
      </c>
      <c r="AF9" s="39">
        <v>5</v>
      </c>
      <c r="AG9" s="40"/>
      <c r="AH9" s="38">
        <v>61</v>
      </c>
      <c r="AI9" s="39">
        <v>29</v>
      </c>
      <c r="AJ9" s="39">
        <v>26</v>
      </c>
      <c r="AK9" s="39">
        <v>6</v>
      </c>
      <c r="AL9" s="40"/>
    </row>
    <row r="10" spans="1:38" ht="60" x14ac:dyDescent="0.25">
      <c r="A10" s="27">
        <v>6007</v>
      </c>
      <c r="B10" s="28" t="s">
        <v>107</v>
      </c>
      <c r="C10" s="29">
        <v>5</v>
      </c>
      <c r="D10" s="30"/>
      <c r="E10" s="30"/>
      <c r="F10" s="30"/>
      <c r="G10" s="31"/>
      <c r="H10" s="32">
        <v>2</v>
      </c>
      <c r="I10" s="30">
        <v>1</v>
      </c>
      <c r="J10" s="30"/>
      <c r="K10" s="30">
        <v>1</v>
      </c>
      <c r="L10" s="33"/>
      <c r="M10" s="29">
        <f t="shared" si="0"/>
        <v>6</v>
      </c>
      <c r="N10" s="30">
        <v>6</v>
      </c>
      <c r="O10" s="30"/>
      <c r="P10" s="30"/>
      <c r="Q10" s="33"/>
      <c r="R10" s="29">
        <v>6</v>
      </c>
      <c r="S10" s="30">
        <v>6</v>
      </c>
      <c r="T10" s="30"/>
      <c r="U10" s="30"/>
      <c r="V10" s="31"/>
      <c r="W10" s="29">
        <v>11</v>
      </c>
      <c r="X10" s="30">
        <v>11</v>
      </c>
      <c r="Y10" s="30"/>
      <c r="Z10" s="30"/>
      <c r="AA10" s="31"/>
      <c r="AB10" s="35">
        <f t="shared" si="1"/>
        <v>0.45454545454545453</v>
      </c>
      <c r="AC10" s="29">
        <v>16</v>
      </c>
      <c r="AD10" s="30">
        <v>16</v>
      </c>
      <c r="AE10" s="30"/>
      <c r="AF10" s="30"/>
      <c r="AG10" s="31"/>
      <c r="AH10" s="29">
        <v>18</v>
      </c>
      <c r="AI10" s="30">
        <v>18</v>
      </c>
      <c r="AJ10" s="30"/>
      <c r="AK10" s="30"/>
      <c r="AL10" s="31"/>
    </row>
    <row r="11" spans="1:38" ht="45" x14ac:dyDescent="0.25">
      <c r="A11" s="44">
        <v>6008</v>
      </c>
      <c r="B11" s="45" t="s">
        <v>61</v>
      </c>
      <c r="C11" s="46"/>
      <c r="D11" s="47"/>
      <c r="E11" s="47"/>
      <c r="F11" s="118"/>
      <c r="G11" s="48"/>
      <c r="H11" s="49">
        <v>3</v>
      </c>
      <c r="I11" s="47"/>
      <c r="J11" s="47">
        <v>3</v>
      </c>
      <c r="K11" s="118"/>
      <c r="L11" s="50"/>
      <c r="M11" s="46">
        <f t="shared" si="0"/>
        <v>3</v>
      </c>
      <c r="N11" s="47"/>
      <c r="O11" s="47">
        <v>3</v>
      </c>
      <c r="P11" s="118"/>
      <c r="Q11" s="50"/>
      <c r="R11" s="46">
        <v>0</v>
      </c>
      <c r="S11" s="47"/>
      <c r="T11" s="47"/>
      <c r="U11" s="47"/>
      <c r="V11" s="48"/>
      <c r="W11" s="46">
        <v>1</v>
      </c>
      <c r="X11" s="47">
        <v>1</v>
      </c>
      <c r="Y11" s="47"/>
      <c r="Z11" s="47"/>
      <c r="AA11" s="48"/>
      <c r="AB11" s="51">
        <f t="shared" si="1"/>
        <v>1</v>
      </c>
      <c r="AC11" s="46">
        <v>2</v>
      </c>
      <c r="AD11" s="47">
        <v>2</v>
      </c>
      <c r="AE11" s="47"/>
      <c r="AF11" s="47"/>
      <c r="AG11" s="48"/>
      <c r="AH11" s="46">
        <v>2</v>
      </c>
      <c r="AI11" s="47">
        <v>2</v>
      </c>
      <c r="AJ11" s="47"/>
      <c r="AK11" s="47"/>
      <c r="AL11" s="48"/>
    </row>
    <row r="12" spans="1:38" ht="60.75" thickBot="1" x14ac:dyDescent="0.3">
      <c r="A12" s="36">
        <v>6013</v>
      </c>
      <c r="B12" s="37" t="s">
        <v>56</v>
      </c>
      <c r="C12" s="52">
        <v>12</v>
      </c>
      <c r="D12" s="53"/>
      <c r="E12" s="53"/>
      <c r="F12" s="53"/>
      <c r="G12" s="54"/>
      <c r="H12" s="55"/>
      <c r="I12" s="53"/>
      <c r="J12" s="53"/>
      <c r="K12" s="53"/>
      <c r="L12" s="56"/>
      <c r="M12" s="52">
        <f t="shared" si="0"/>
        <v>1</v>
      </c>
      <c r="N12" s="53">
        <v>1</v>
      </c>
      <c r="O12" s="53"/>
      <c r="P12" s="53"/>
      <c r="Q12" s="56"/>
      <c r="R12" s="38">
        <v>13</v>
      </c>
      <c r="S12" s="39">
        <v>13</v>
      </c>
      <c r="T12" s="39"/>
      <c r="U12" s="39"/>
      <c r="V12" s="40"/>
      <c r="W12" s="38">
        <v>20</v>
      </c>
      <c r="X12" s="39">
        <v>20</v>
      </c>
      <c r="Y12" s="39"/>
      <c r="Z12" s="39"/>
      <c r="AA12" s="40"/>
      <c r="AB12" s="43">
        <f t="shared" si="1"/>
        <v>0.35</v>
      </c>
      <c r="AC12" s="38">
        <v>25</v>
      </c>
      <c r="AD12" s="39">
        <v>25</v>
      </c>
      <c r="AE12" s="39"/>
      <c r="AF12" s="39"/>
      <c r="AG12" s="40"/>
      <c r="AH12" s="38">
        <v>43</v>
      </c>
      <c r="AI12" s="39">
        <v>43</v>
      </c>
      <c r="AJ12" s="39"/>
      <c r="AK12" s="39"/>
      <c r="AL12" s="40"/>
    </row>
    <row r="13" spans="1:38" ht="45" x14ac:dyDescent="0.25">
      <c r="A13" s="58">
        <v>6016</v>
      </c>
      <c r="B13" s="59" t="s">
        <v>95</v>
      </c>
      <c r="C13" s="60"/>
      <c r="D13" s="61"/>
      <c r="E13" s="61"/>
      <c r="F13" s="61"/>
      <c r="G13" s="62"/>
      <c r="H13" s="63">
        <v>10</v>
      </c>
      <c r="I13" s="61">
        <v>10</v>
      </c>
      <c r="J13" s="61"/>
      <c r="K13" s="61"/>
      <c r="L13" s="64"/>
      <c r="M13" s="60">
        <f t="shared" ref="M13" si="2">SUM(N13:P13)</f>
        <v>33</v>
      </c>
      <c r="N13" s="61">
        <v>33</v>
      </c>
      <c r="O13" s="61"/>
      <c r="P13" s="61"/>
      <c r="Q13" s="64"/>
      <c r="R13" s="65">
        <v>14</v>
      </c>
      <c r="S13" s="66">
        <v>14</v>
      </c>
      <c r="T13" s="66"/>
      <c r="U13" s="66"/>
      <c r="V13" s="67"/>
      <c r="W13" s="65">
        <v>38</v>
      </c>
      <c r="X13" s="66">
        <v>36</v>
      </c>
      <c r="Y13" s="66"/>
      <c r="Z13" s="66">
        <v>2</v>
      </c>
      <c r="AA13" s="40"/>
      <c r="AB13" s="43">
        <f t="shared" si="1"/>
        <v>0.63157894736842102</v>
      </c>
      <c r="AC13" s="65">
        <v>62</v>
      </c>
      <c r="AD13" s="66">
        <v>60</v>
      </c>
      <c r="AE13" s="66"/>
      <c r="AF13" s="66">
        <v>2</v>
      </c>
      <c r="AG13" s="40"/>
      <c r="AH13" s="65">
        <v>128</v>
      </c>
      <c r="AI13" s="66">
        <v>125</v>
      </c>
      <c r="AJ13" s="66"/>
      <c r="AK13" s="66">
        <v>3</v>
      </c>
      <c r="AL13" s="40"/>
    </row>
    <row r="14" spans="1:38" ht="60" x14ac:dyDescent="0.25">
      <c r="A14" s="36">
        <v>6021</v>
      </c>
      <c r="B14" s="37" t="s">
        <v>57</v>
      </c>
      <c r="C14" s="38"/>
      <c r="D14" s="39"/>
      <c r="E14" s="39"/>
      <c r="F14" s="39"/>
      <c r="G14" s="40"/>
      <c r="H14" s="41"/>
      <c r="I14" s="39"/>
      <c r="J14" s="39"/>
      <c r="K14" s="39"/>
      <c r="L14" s="42"/>
      <c r="M14" s="38">
        <f t="shared" si="0"/>
        <v>0</v>
      </c>
      <c r="N14" s="39"/>
      <c r="O14" s="39"/>
      <c r="P14" s="39"/>
      <c r="Q14" s="42"/>
      <c r="R14" s="38">
        <v>10</v>
      </c>
      <c r="S14" s="39"/>
      <c r="T14" s="39">
        <v>8</v>
      </c>
      <c r="U14" s="39">
        <v>2</v>
      </c>
      <c r="V14" s="40"/>
      <c r="W14" s="38">
        <v>26</v>
      </c>
      <c r="X14" s="39">
        <v>6</v>
      </c>
      <c r="Y14" s="39">
        <v>17</v>
      </c>
      <c r="Z14" s="39">
        <v>3</v>
      </c>
      <c r="AA14" s="40"/>
      <c r="AB14" s="43">
        <f t="shared" si="1"/>
        <v>0.61538461538461542</v>
      </c>
      <c r="AC14" s="38">
        <v>33</v>
      </c>
      <c r="AD14" s="39">
        <v>10</v>
      </c>
      <c r="AE14" s="39">
        <v>19</v>
      </c>
      <c r="AF14" s="39">
        <v>4</v>
      </c>
      <c r="AG14" s="40"/>
      <c r="AH14" s="38">
        <v>43</v>
      </c>
      <c r="AI14" s="39">
        <v>10</v>
      </c>
      <c r="AJ14" s="39">
        <v>27</v>
      </c>
      <c r="AK14" s="39">
        <v>6</v>
      </c>
      <c r="AL14" s="40"/>
    </row>
    <row r="15" spans="1:38" ht="45" x14ac:dyDescent="0.25">
      <c r="A15" s="27">
        <v>6025</v>
      </c>
      <c r="B15" s="28" t="s">
        <v>111</v>
      </c>
      <c r="C15" s="29"/>
      <c r="D15" s="30"/>
      <c r="E15" s="30"/>
      <c r="F15" s="30"/>
      <c r="G15" s="31"/>
      <c r="H15" s="32">
        <v>4</v>
      </c>
      <c r="I15" s="30">
        <v>4</v>
      </c>
      <c r="J15" s="30"/>
      <c r="K15" s="30"/>
      <c r="L15" s="33">
        <v>4</v>
      </c>
      <c r="M15" s="29">
        <f t="shared" si="0"/>
        <v>7</v>
      </c>
      <c r="N15" s="30">
        <v>7</v>
      </c>
      <c r="O15" s="30"/>
      <c r="P15" s="30"/>
      <c r="Q15" s="33">
        <v>4</v>
      </c>
      <c r="R15" s="29">
        <v>0</v>
      </c>
      <c r="S15" s="30"/>
      <c r="T15" s="30"/>
      <c r="U15" s="30"/>
      <c r="V15" s="31"/>
      <c r="W15" s="29">
        <v>0</v>
      </c>
      <c r="X15" s="30"/>
      <c r="Y15" s="30"/>
      <c r="Z15" s="30"/>
      <c r="AA15" s="31"/>
      <c r="AB15" s="35">
        <v>0</v>
      </c>
      <c r="AC15" s="29">
        <v>1</v>
      </c>
      <c r="AD15" s="30">
        <v>1</v>
      </c>
      <c r="AE15" s="30"/>
      <c r="AF15" s="30"/>
      <c r="AG15" s="31"/>
      <c r="AH15" s="29">
        <v>2</v>
      </c>
      <c r="AI15" s="30">
        <v>2</v>
      </c>
      <c r="AJ15" s="30"/>
      <c r="AK15" s="30"/>
      <c r="AL15" s="31"/>
    </row>
    <row r="16" spans="1:38" ht="75.75" thickBot="1" x14ac:dyDescent="0.3">
      <c r="A16" s="68">
        <v>9401</v>
      </c>
      <c r="B16" s="69" t="s">
        <v>58</v>
      </c>
      <c r="C16" s="70"/>
      <c r="D16" s="71"/>
      <c r="E16" s="72"/>
      <c r="F16" s="72"/>
      <c r="G16" s="73"/>
      <c r="H16" s="71"/>
      <c r="I16" s="71"/>
      <c r="J16" s="72"/>
      <c r="K16" s="72"/>
      <c r="L16" s="74"/>
      <c r="M16" s="70">
        <f t="shared" si="0"/>
        <v>0</v>
      </c>
      <c r="N16" s="71"/>
      <c r="O16" s="72"/>
      <c r="P16" s="72"/>
      <c r="Q16" s="74"/>
      <c r="R16" s="70">
        <v>5</v>
      </c>
      <c r="S16" s="72">
        <v>2</v>
      </c>
      <c r="T16" s="72">
        <v>2</v>
      </c>
      <c r="U16" s="72"/>
      <c r="V16" s="73"/>
      <c r="W16" s="70">
        <v>9</v>
      </c>
      <c r="X16" s="72">
        <v>2</v>
      </c>
      <c r="Y16" s="72">
        <v>5</v>
      </c>
      <c r="Z16" s="72">
        <v>2</v>
      </c>
      <c r="AA16" s="73"/>
      <c r="AB16" s="57">
        <f t="shared" si="1"/>
        <v>0.44444444444444442</v>
      </c>
      <c r="AC16" s="70">
        <v>13</v>
      </c>
      <c r="AD16" s="72">
        <v>11</v>
      </c>
      <c r="AE16" s="72"/>
      <c r="AF16" s="72">
        <v>2</v>
      </c>
      <c r="AG16" s="73"/>
      <c r="AH16" s="70">
        <v>29</v>
      </c>
      <c r="AI16" s="72">
        <v>20</v>
      </c>
      <c r="AJ16" s="72">
        <v>6</v>
      </c>
      <c r="AK16" s="72">
        <v>3</v>
      </c>
      <c r="AL16" s="73"/>
    </row>
  </sheetData>
  <autoFilter ref="A2:AB16"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</autoFilter>
  <mergeCells count="9">
    <mergeCell ref="AH2:AL2"/>
    <mergeCell ref="W2:AA2"/>
    <mergeCell ref="AC2:AG2"/>
    <mergeCell ref="A2:A3"/>
    <mergeCell ref="B2:B3"/>
    <mergeCell ref="C2:G2"/>
    <mergeCell ref="H2:L2"/>
    <mergeCell ref="M2:Q2"/>
    <mergeCell ref="R2:V2"/>
  </mergeCells>
  <pageMargins left="0" right="0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 МО на 01.06.2020</vt:lpstr>
      <vt:lpstr>ЭЛН на 01.06.2020</vt:lpstr>
      <vt:lpstr>ИПРА</vt:lpstr>
      <vt:lpstr>телемедицинские консультации</vt:lpstr>
      <vt:lpstr>'рейтинг МО на 01.06.2020'!Заголовки_для_печати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Лютиков Павел Анатольевич</dc:creator>
  <cp:lastModifiedBy>Пестова Наталья Михайловна</cp:lastModifiedBy>
  <cp:lastPrinted>2020-06-17T08:49:38Z</cp:lastPrinted>
  <dcterms:created xsi:type="dcterms:W3CDTF">2020-05-27T12:58:33Z</dcterms:created>
  <dcterms:modified xsi:type="dcterms:W3CDTF">2020-08-13T10:59:31Z</dcterms:modified>
</cp:coreProperties>
</file>