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 activeTab="3"/>
  </bookViews>
  <sheets>
    <sheet name="рейтинг МО на 01.04.2020" sheetId="11" r:id="rId1"/>
    <sheet name="ЭЛН на 01.04.2020" sheetId="12" r:id="rId2"/>
    <sheet name="ИПРА" sheetId="6" r:id="rId3"/>
    <sheet name="телемедицинские консультации" sheetId="9" r:id="rId4"/>
  </sheets>
  <definedNames>
    <definedName name="_xlnm._FilterDatabase" localSheetId="2" hidden="1">ИПРА!$A$2:$H$2</definedName>
    <definedName name="_xlnm._FilterDatabase" localSheetId="0" hidden="1">'рейтинг МО на 01.04.2020'!$A$3:$F$106</definedName>
    <definedName name="_xlnm._FilterDatabase" localSheetId="3" hidden="1">'телемедицинские консультации'!$A$2:$AB$16</definedName>
    <definedName name="_xlnm.Print_Titles" localSheetId="0">'рейтинг МО на 01.04.2020'!$2:$2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6" l="1"/>
  <c r="H63" i="6"/>
  <c r="H45" i="6"/>
  <c r="H7" i="6"/>
  <c r="H62" i="6"/>
  <c r="H61" i="6"/>
  <c r="H55" i="6"/>
  <c r="H60" i="6"/>
  <c r="H3" i="6"/>
  <c r="H4" i="6"/>
  <c r="H59" i="6"/>
  <c r="H58" i="6"/>
  <c r="H57" i="6"/>
  <c r="H5" i="6"/>
  <c r="H54" i="6"/>
  <c r="H9" i="6"/>
  <c r="H8" i="6"/>
  <c r="H6" i="6"/>
  <c r="A8" i="12" l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/>
  <c r="A46" i="12" s="1"/>
  <c r="A47" i="12" s="1"/>
  <c r="A48" i="12" s="1"/>
  <c r="A49" i="12" s="1"/>
  <c r="A50" i="12" s="1"/>
  <c r="A51" i="12"/>
  <c r="A52" i="12" s="1"/>
  <c r="A53" i="12" s="1"/>
  <c r="A54" i="12" s="1"/>
  <c r="A55" i="12" s="1"/>
  <c r="A56" i="12" s="1"/>
  <c r="A57" i="12"/>
  <c r="A58" i="12" s="1"/>
  <c r="A59" i="12" s="1"/>
  <c r="A60" i="12" s="1"/>
  <c r="A61" i="12" s="1"/>
  <c r="A62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7" i="12"/>
  <c r="D106" i="11" l="1"/>
  <c r="D105" i="11"/>
  <c r="D104" i="11"/>
  <c r="D103" i="11"/>
  <c r="D102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4" i="11"/>
  <c r="G11" i="12" l="1"/>
  <c r="G12" i="12"/>
  <c r="G17" i="12"/>
  <c r="G18" i="12"/>
  <c r="G23" i="12"/>
  <c r="G24" i="12"/>
  <c r="G29" i="12"/>
  <c r="G30" i="12"/>
  <c r="G35" i="12"/>
  <c r="G36" i="12"/>
  <c r="G41" i="12"/>
  <c r="G42" i="12"/>
  <c r="G47" i="12"/>
  <c r="G48" i="12"/>
  <c r="G53" i="12"/>
  <c r="G54" i="12"/>
  <c r="G59" i="12"/>
  <c r="G61" i="12"/>
  <c r="G66" i="12"/>
  <c r="G67" i="12"/>
  <c r="G72" i="12"/>
  <c r="G73" i="12"/>
  <c r="G78" i="12"/>
  <c r="G79" i="12"/>
  <c r="G83" i="12"/>
  <c r="G84" i="12"/>
  <c r="G89" i="12"/>
  <c r="G90" i="12"/>
  <c r="G95" i="12"/>
  <c r="G96" i="12"/>
  <c r="G101" i="12"/>
  <c r="G102" i="12"/>
  <c r="D7" i="12"/>
  <c r="G7" i="12" s="1"/>
  <c r="D8" i="12"/>
  <c r="G8" i="12" s="1"/>
  <c r="D9" i="12"/>
  <c r="G9" i="12" s="1"/>
  <c r="D10" i="12"/>
  <c r="G10" i="12" s="1"/>
  <c r="D11" i="12"/>
  <c r="D12" i="12"/>
  <c r="D13" i="12"/>
  <c r="G13" i="12" s="1"/>
  <c r="D14" i="12"/>
  <c r="G14" i="12" s="1"/>
  <c r="D15" i="12"/>
  <c r="G15" i="12" s="1"/>
  <c r="D16" i="12"/>
  <c r="G16" i="12" s="1"/>
  <c r="D17" i="12"/>
  <c r="D18" i="12"/>
  <c r="D19" i="12"/>
  <c r="G19" i="12" s="1"/>
  <c r="D20" i="12"/>
  <c r="G20" i="12" s="1"/>
  <c r="D21" i="12"/>
  <c r="G21" i="12" s="1"/>
  <c r="D22" i="12"/>
  <c r="G22" i="12" s="1"/>
  <c r="D23" i="12"/>
  <c r="D24" i="12"/>
  <c r="D25" i="12"/>
  <c r="G25" i="12" s="1"/>
  <c r="D26" i="12"/>
  <c r="G26" i="12" s="1"/>
  <c r="D27" i="12"/>
  <c r="G27" i="12" s="1"/>
  <c r="D28" i="12"/>
  <c r="G28" i="12" s="1"/>
  <c r="D29" i="12"/>
  <c r="D30" i="12"/>
  <c r="D31" i="12"/>
  <c r="G31" i="12" s="1"/>
  <c r="D32" i="12"/>
  <c r="G32" i="12" s="1"/>
  <c r="D33" i="12"/>
  <c r="G33" i="12" s="1"/>
  <c r="D34" i="12"/>
  <c r="G34" i="12" s="1"/>
  <c r="D35" i="12"/>
  <c r="D36" i="12"/>
  <c r="D37" i="12"/>
  <c r="G37" i="12" s="1"/>
  <c r="D38" i="12"/>
  <c r="G38" i="12" s="1"/>
  <c r="D39" i="12"/>
  <c r="G39" i="12" s="1"/>
  <c r="D40" i="12"/>
  <c r="G40" i="12" s="1"/>
  <c r="D41" i="12"/>
  <c r="D42" i="12"/>
  <c r="D43" i="12"/>
  <c r="G43" i="12" s="1"/>
  <c r="D44" i="12"/>
  <c r="G44" i="12" s="1"/>
  <c r="D45" i="12"/>
  <c r="G45" i="12" s="1"/>
  <c r="D46" i="12"/>
  <c r="G46" i="12" s="1"/>
  <c r="D47" i="12"/>
  <c r="D48" i="12"/>
  <c r="D49" i="12"/>
  <c r="G49" i="12" s="1"/>
  <c r="D50" i="12"/>
  <c r="G50" i="12" s="1"/>
  <c r="D51" i="12"/>
  <c r="G51" i="12" s="1"/>
  <c r="D52" i="12"/>
  <c r="G52" i="12" s="1"/>
  <c r="D53" i="12"/>
  <c r="D54" i="12"/>
  <c r="D55" i="12"/>
  <c r="G55" i="12" s="1"/>
  <c r="D56" i="12"/>
  <c r="G56" i="12" s="1"/>
  <c r="D57" i="12"/>
  <c r="G57" i="12" s="1"/>
  <c r="D58" i="12"/>
  <c r="G58" i="12" s="1"/>
  <c r="D59" i="12"/>
  <c r="D61" i="12"/>
  <c r="D62" i="12"/>
  <c r="G62" i="12" s="1"/>
  <c r="D63" i="12"/>
  <c r="G63" i="12" s="1"/>
  <c r="D64" i="12"/>
  <c r="G64" i="12" s="1"/>
  <c r="D65" i="12"/>
  <c r="G65" i="12" s="1"/>
  <c r="D66" i="12"/>
  <c r="D67" i="12"/>
  <c r="D68" i="12"/>
  <c r="G68" i="12" s="1"/>
  <c r="D69" i="12"/>
  <c r="G69" i="12" s="1"/>
  <c r="D70" i="12"/>
  <c r="G70" i="12" s="1"/>
  <c r="D71" i="12"/>
  <c r="G71" i="12" s="1"/>
  <c r="D72" i="12"/>
  <c r="D73" i="12"/>
  <c r="D74" i="12"/>
  <c r="G74" i="12" s="1"/>
  <c r="D75" i="12"/>
  <c r="G75" i="12" s="1"/>
  <c r="D76" i="12"/>
  <c r="G76" i="12" s="1"/>
  <c r="D77" i="12"/>
  <c r="G77" i="12" s="1"/>
  <c r="D78" i="12"/>
  <c r="D79" i="12"/>
  <c r="D60" i="12"/>
  <c r="G60" i="12" s="1"/>
  <c r="D80" i="12"/>
  <c r="G80" i="12" s="1"/>
  <c r="D81" i="12"/>
  <c r="G81" i="12" s="1"/>
  <c r="D82" i="12"/>
  <c r="G82" i="12" s="1"/>
  <c r="D83" i="12"/>
  <c r="D84" i="12"/>
  <c r="D85" i="12"/>
  <c r="G85" i="12" s="1"/>
  <c r="D86" i="12"/>
  <c r="G86" i="12" s="1"/>
  <c r="D87" i="12"/>
  <c r="G87" i="12" s="1"/>
  <c r="D88" i="12"/>
  <c r="G88" i="12" s="1"/>
  <c r="D89" i="12"/>
  <c r="D90" i="12"/>
  <c r="D91" i="12"/>
  <c r="G91" i="12" s="1"/>
  <c r="D92" i="12"/>
  <c r="G92" i="12" s="1"/>
  <c r="D93" i="12"/>
  <c r="G93" i="12" s="1"/>
  <c r="D94" i="12"/>
  <c r="G94" i="12" s="1"/>
  <c r="D95" i="12"/>
  <c r="D96" i="12"/>
  <c r="D97" i="12"/>
  <c r="G97" i="12" s="1"/>
  <c r="D98" i="12"/>
  <c r="G98" i="12" s="1"/>
  <c r="D99" i="12"/>
  <c r="G99" i="12" s="1"/>
  <c r="D100" i="12"/>
  <c r="G100" i="12" s="1"/>
  <c r="D101" i="12"/>
  <c r="D102" i="12"/>
  <c r="D103" i="12"/>
  <c r="G103" i="12" s="1"/>
  <c r="D104" i="12"/>
  <c r="G104" i="12" s="1"/>
  <c r="D6" i="12"/>
  <c r="G6" i="12" s="1"/>
  <c r="F53" i="6" l="1"/>
  <c r="F56" i="6"/>
  <c r="F50" i="6"/>
  <c r="F45" i="6"/>
  <c r="F7" i="6"/>
  <c r="F42" i="6"/>
  <c r="F55" i="6"/>
  <c r="F3" i="6"/>
  <c r="F4" i="6"/>
  <c r="F26" i="6"/>
  <c r="F19" i="6"/>
  <c r="F18" i="6"/>
  <c r="F17" i="6"/>
  <c r="F14" i="6"/>
  <c r="F5" i="6"/>
  <c r="F12" i="6"/>
  <c r="F54" i="6"/>
  <c r="F11" i="6"/>
  <c r="F9" i="6"/>
  <c r="F8" i="6"/>
  <c r="F6" i="6"/>
  <c r="AB16" i="9"/>
  <c r="AB14" i="9"/>
  <c r="AB13" i="9"/>
  <c r="AB12" i="9"/>
  <c r="AB11" i="9"/>
  <c r="AB10" i="9"/>
  <c r="AB9" i="9"/>
  <c r="AB7" i="9"/>
  <c r="AB6" i="9"/>
  <c r="AB5" i="9"/>
  <c r="M13" i="9"/>
  <c r="M16" i="9" l="1"/>
  <c r="M8" i="9"/>
  <c r="M5" i="9"/>
  <c r="M9" i="9"/>
  <c r="M15" i="9"/>
  <c r="M11" i="9"/>
  <c r="M10" i="9"/>
  <c r="M12" i="9"/>
  <c r="M14" i="9"/>
  <c r="M6" i="9"/>
  <c r="M7" i="9"/>
  <c r="A4" i="11" l="1"/>
  <c r="A5" i="11" s="1"/>
  <c r="A6" i="11" s="1"/>
  <c r="A7" i="11" s="1"/>
  <c r="A8" i="11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3" i="6"/>
  <c r="A4" i="6"/>
  <c r="A5" i="6"/>
  <c r="A55" i="6"/>
  <c r="A56" i="6"/>
  <c r="A57" i="6"/>
  <c r="A58" i="6"/>
  <c r="A59" i="6"/>
  <c r="A60" i="6"/>
  <c r="A61" i="6"/>
  <c r="A62" i="6"/>
  <c r="A63" i="6"/>
</calcChain>
</file>

<file path=xl/sharedStrings.xml><?xml version="1.0" encoding="utf-8"?>
<sst xmlns="http://schemas.openxmlformats.org/spreadsheetml/2006/main" count="343" uniqueCount="141">
  <si>
    <t>№ п/п</t>
  </si>
  <si>
    <t>Наименование медицинской организации</t>
  </si>
  <si>
    <t>код МО</t>
  </si>
  <si>
    <t>динамика</t>
  </si>
  <si>
    <t>Код МО</t>
  </si>
  <si>
    <t>Наименование МО</t>
  </si>
  <si>
    <t>№пп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</si>
  <si>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</si>
  <si>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</si>
  <si>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</si>
  <si>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</si>
  <si>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</si>
  <si>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</si>
  <si>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</si>
  <si>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</si>
  <si>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</si>
  <si>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</si>
  <si>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</si>
  <si>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</si>
  <si>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</si>
  <si>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</si>
  <si>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</si>
  <si>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</si>
  <si>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</si>
  <si>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</si>
  <si>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</si>
  <si>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</si>
  <si>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</si>
  <si>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</si>
  <si>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</si>
  <si>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</si>
  <si>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</si>
  <si>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</si>
  <si>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</si>
  <si>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</si>
  <si>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</si>
  <si>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</si>
  <si>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</si>
  <si>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</si>
  <si>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</si>
  <si>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</si>
  <si>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</si>
  <si>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</si>
  <si>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</si>
  <si>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</si>
  <si>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</si>
  <si>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</si>
  <si>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</si>
  <si>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</si>
  <si>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</si>
  <si>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</si>
  <si>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</si>
  <si>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</si>
  <si>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</si>
  <si>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</si>
  <si>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</si>
  <si>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</si>
  <si>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</si>
  <si>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</si>
  <si>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</si>
  <si>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</si>
  <si>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</si>
  <si>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</si>
  <si>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</si>
  <si>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</si>
  <si>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</si>
  <si>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</si>
  <si>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</si>
  <si>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</si>
  <si>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</si>
  <si>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</si>
  <si>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</si>
  <si>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</si>
  <si>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</si>
  <si>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</si>
  <si>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</si>
  <si>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</si>
  <si>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</si>
  <si>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</si>
  <si>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</si>
  <si>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</si>
  <si>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</si>
  <si>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</si>
  <si>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</si>
  <si>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</si>
  <si>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</si>
  <si>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</si>
  <si>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</si>
  <si>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</si>
  <si>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</si>
  <si>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</si>
  <si>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</si>
  <si>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</si>
  <si>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</si>
  <si>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</si>
  <si>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</si>
  <si>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</si>
  <si>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</si>
  <si>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</si>
  <si>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</si>
  <si>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</si>
  <si>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</si>
  <si>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</si>
  <si>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</si>
  <si>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</si>
  <si>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</si>
  <si>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</si>
  <si>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</si>
  <si>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</si>
  <si>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</si>
  <si>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 xml:space="preserve">код МО </t>
  </si>
  <si>
    <t>плановых</t>
  </si>
  <si>
    <t>неотложных</t>
  </si>
  <si>
    <t>экстренных</t>
  </si>
  <si>
    <t>ОМС</t>
  </si>
  <si>
    <t>всего</t>
  </si>
  <si>
    <t>Количество проведенных консультаций с применением телемедицинских технологий на 01.08.2019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</si>
  <si>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</si>
  <si>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</si>
  <si>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01.09.2019</t>
  </si>
  <si>
    <t>рейтинг по всем показателям</t>
  </si>
  <si>
    <t>рейтинг по ИПРА</t>
  </si>
  <si>
    <t>рейтинг по ФТМК</t>
  </si>
  <si>
    <t>10 баллов</t>
  </si>
  <si>
    <t>7 баллов</t>
  </si>
  <si>
    <t>4 балла</t>
  </si>
  <si>
    <t>1 балл</t>
  </si>
  <si>
    <t>не принимает участие по НПА</t>
  </si>
  <si>
    <t>Незакрытые и просроченные ИПРА, которые имеют установленный срок 
на 01.02.2020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</si>
  <si>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</si>
  <si>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</si>
  <si>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Незакрытые и просроченные ИПРА, которые имеют установленный срок 
на 01.03.2020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</si>
  <si>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</si>
  <si>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ЭЛН</t>
  </si>
  <si>
    <t>:</t>
  </si>
  <si>
    <t>всего БЛ 
2 месяца 2020</t>
  </si>
  <si>
    <t>Всего ББЛ 
2 месяца 2020</t>
  </si>
  <si>
    <t>Количество ЭЛН, выписанных в МИС 2 месяца 2020</t>
  </si>
  <si>
    <t>% ЭЛНза 2 месяца</t>
  </si>
  <si>
    <t>Незакрытые и просроченные ИПРА, которые имеют установленный срок 
на 01.04.2020</t>
  </si>
  <si>
    <t>Количество проведенных консультаций с применением телемедицинских технологий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</si>
</sst>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sz val="12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0" tint="-0.14999847407452621"/>
      <name val="Times New Roman"/>
      <family val="2"/>
      <charset val="204"/>
    </font>
    <font>
      <sz val="12"/>
      <color theme="6" tint="0.59999389629810485"/>
      <name val="Times New Roman"/>
      <family val="1"/>
      <charset val="204"/>
    </font>
    <font>
      <sz val="12"/>
      <color theme="6" tint="0.59999389629810485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164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5" fillId="0" borderId="0"/>
    <xf numFmtId="0" fontId="7" fillId="0" borderId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9" fontId="26" fillId="0" borderId="0" applyFont="0" applyFill="0" applyBorder="0" applyAlignment="0" applyProtection="0"/>
  </cellStyleXfs>
  <cellXfs count="203">
    <xf numFmtId="0" fontId="0" fillId="0" borderId="0" xfId="0"/>
    <xf numFmtId="0" fontId="10" fillId="0" borderId="0" xfId="10" applyFont="1"/>
    <xf numFmtId="0" fontId="10" fillId="0" borderId="0" xfId="10" applyFont="1" applyAlignment="1">
      <alignment horizontal="center"/>
    </xf>
    <xf numFmtId="0" fontId="0" fillId="0" borderId="25" xfId="0" applyBorder="1" applyAlignment="1"/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Border="1" applyAlignment="1"/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5" borderId="4" xfId="0" applyFill="1" applyBorder="1"/>
    <xf numFmtId="0" fontId="0" fillId="4" borderId="4" xfId="0" applyFill="1" applyBorder="1"/>
    <xf numFmtId="0" fontId="0" fillId="6" borderId="4" xfId="0" applyFill="1" applyBorder="1"/>
    <xf numFmtId="0" fontId="0" fillId="3" borderId="4" xfId="0" applyFill="1" applyBorder="1"/>
    <xf numFmtId="0" fontId="0" fillId="7" borderId="4" xfId="0" applyFill="1" applyBorder="1"/>
    <xf numFmtId="0" fontId="0" fillId="0" borderId="0" xfId="0" applyAlignment="1">
      <alignment horizontal="center" vertical="center"/>
    </xf>
    <xf numFmtId="0" fontId="18" fillId="0" borderId="0" xfId="0" applyFont="1"/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8" borderId="4" xfId="10" applyFont="1" applyFill="1" applyBorder="1" applyAlignment="1">
      <alignment horizontal="center" vertical="center" wrapText="1"/>
    </xf>
    <xf numFmtId="0" fontId="13" fillId="6" borderId="4" xfId="10" applyFont="1" applyFill="1" applyBorder="1" applyAlignment="1">
      <alignment horizontal="center" vertical="center" wrapText="1"/>
    </xf>
    <xf numFmtId="0" fontId="13" fillId="4" borderId="4" xfId="10" applyFont="1" applyFill="1" applyBorder="1" applyAlignment="1">
      <alignment horizontal="center" vertical="center" wrapText="1"/>
    </xf>
    <xf numFmtId="0" fontId="24" fillId="7" borderId="4" xfId="10" applyFont="1" applyFill="1" applyBorder="1" applyAlignment="1">
      <alignment horizontal="center" vertical="center" wrapText="1"/>
    </xf>
    <xf numFmtId="0" fontId="17" fillId="7" borderId="4" xfId="10" applyFont="1" applyFill="1" applyBorder="1" applyAlignment="1">
      <alignment horizontal="center" vertical="center" wrapText="1"/>
    </xf>
    <xf numFmtId="0" fontId="13" fillId="8" borderId="8" xfId="10" applyFont="1" applyFill="1" applyBorder="1" applyAlignment="1">
      <alignment horizontal="center" vertical="center" wrapText="1"/>
    </xf>
    <xf numFmtId="0" fontId="14" fillId="8" borderId="4" xfId="3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vertical="top" wrapText="1"/>
    </xf>
    <xf numFmtId="0" fontId="13" fillId="8" borderId="4" xfId="2" applyFont="1" applyFill="1" applyBorder="1" applyAlignment="1">
      <alignment horizontal="center" vertical="center" wrapText="1"/>
    </xf>
    <xf numFmtId="0" fontId="12" fillId="8" borderId="4" xfId="4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/>
    </xf>
    <xf numFmtId="0" fontId="14" fillId="8" borderId="4" xfId="5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14" fillId="8" borderId="8" xfId="3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top" wrapText="1"/>
    </xf>
    <xf numFmtId="0" fontId="16" fillId="8" borderId="10" xfId="0" applyFont="1" applyFill="1" applyBorder="1" applyAlignment="1">
      <alignment horizontal="center"/>
    </xf>
    <xf numFmtId="0" fontId="17" fillId="7" borderId="14" xfId="1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6" xfId="0" applyFill="1" applyBorder="1" applyAlignment="1">
      <alignment wrapText="1"/>
    </xf>
    <xf numFmtId="0" fontId="0" fillId="6" borderId="10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6" xfId="0" applyFill="1" applyBorder="1" applyAlignment="1">
      <alignment wrapText="1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wrapTex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6" xfId="0" applyFill="1" applyBorder="1" applyAlignment="1">
      <alignment wrapText="1"/>
    </xf>
    <xf numFmtId="0" fontId="0" fillId="13" borderId="10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1" xfId="0" applyFill="1" applyBorder="1" applyAlignment="1">
      <alignment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9" fillId="4" borderId="4" xfId="4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0" fontId="4" fillId="4" borderId="4" xfId="5" applyFill="1" applyBorder="1" applyAlignment="1">
      <alignment horizontal="center" vertical="center" wrapText="1"/>
    </xf>
    <xf numFmtId="0" fontId="4" fillId="4" borderId="4" xfId="3" applyFill="1" applyBorder="1" applyAlignment="1">
      <alignment horizontal="center" vertical="center" wrapText="1"/>
    </xf>
    <xf numFmtId="0" fontId="4" fillId="4" borderId="4" xfId="1" applyFill="1" applyBorder="1" applyAlignment="1">
      <alignment horizontal="center" vertical="center" wrapText="1"/>
    </xf>
    <xf numFmtId="0" fontId="4" fillId="15" borderId="4" xfId="1" applyFill="1" applyBorder="1" applyAlignment="1">
      <alignment horizontal="center"/>
    </xf>
    <xf numFmtId="0" fontId="5" fillId="4" borderId="4" xfId="2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/>
    </xf>
    <xf numFmtId="0" fontId="4" fillId="6" borderId="4" xfId="1" applyFill="1" applyBorder="1" applyAlignment="1">
      <alignment horizontal="center" vertical="center" wrapText="1"/>
    </xf>
    <xf numFmtId="0" fontId="5" fillId="6" borderId="4" xfId="2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/>
    </xf>
    <xf numFmtId="0" fontId="27" fillId="4" borderId="4" xfId="0" applyFont="1" applyFill="1" applyBorder="1" applyAlignment="1">
      <alignment vertical="top" wrapText="1"/>
    </xf>
    <xf numFmtId="9" fontId="28" fillId="4" borderId="4" xfId="16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vertical="top" wrapText="1"/>
    </xf>
    <xf numFmtId="9" fontId="28" fillId="6" borderId="4" xfId="16" applyFont="1" applyFill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16" borderId="0" xfId="0" applyFill="1"/>
    <xf numFmtId="0" fontId="5" fillId="12" borderId="4" xfId="2" applyFill="1" applyBorder="1" applyAlignment="1">
      <alignment horizontal="center" vertical="center" wrapText="1"/>
    </xf>
    <xf numFmtId="0" fontId="27" fillId="12" borderId="4" xfId="0" applyFont="1" applyFill="1" applyBorder="1" applyAlignment="1">
      <alignment vertical="top" wrapText="1"/>
    </xf>
    <xf numFmtId="0" fontId="1" fillId="12" borderId="4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/>
    </xf>
    <xf numFmtId="9" fontId="28" fillId="12" borderId="4" xfId="16" applyFont="1" applyFill="1" applyBorder="1" applyAlignment="1">
      <alignment horizontal="center" vertical="center"/>
    </xf>
    <xf numFmtId="0" fontId="4" fillId="12" borderId="4" xfId="5" applyFill="1" applyBorder="1" applyAlignment="1">
      <alignment horizontal="center" vertical="center" wrapText="1"/>
    </xf>
    <xf numFmtId="0" fontId="4" fillId="12" borderId="4" xfId="3" applyFill="1" applyBorder="1" applyAlignment="1">
      <alignment horizontal="center" vertical="center" wrapText="1"/>
    </xf>
    <xf numFmtId="0" fontId="4" fillId="12" borderId="4" xfId="1" applyFill="1" applyBorder="1" applyAlignment="1">
      <alignment horizontal="center" vertical="center" wrapText="1"/>
    </xf>
    <xf numFmtId="0" fontId="4" fillId="17" borderId="4" xfId="1" applyFill="1" applyBorder="1" applyAlignment="1">
      <alignment horizontal="center"/>
    </xf>
    <xf numFmtId="0" fontId="29" fillId="12" borderId="4" xfId="4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9" fontId="28" fillId="3" borderId="4" xfId="16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top" wrapText="1"/>
    </xf>
    <xf numFmtId="0" fontId="15" fillId="2" borderId="34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0" fillId="0" borderId="4" xfId="0" applyBorder="1"/>
    <xf numFmtId="0" fontId="13" fillId="8" borderId="4" xfId="0" applyFont="1" applyFill="1" applyBorder="1" applyAlignment="1">
      <alignment wrapText="1"/>
    </xf>
    <xf numFmtId="0" fontId="13" fillId="8" borderId="14" xfId="2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vertical="top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/>
    </xf>
    <xf numFmtId="0" fontId="0" fillId="0" borderId="18" xfId="0" applyBorder="1"/>
    <xf numFmtId="9" fontId="0" fillId="6" borderId="36" xfId="16" applyFont="1" applyFill="1" applyBorder="1"/>
    <xf numFmtId="9" fontId="0" fillId="13" borderId="36" xfId="16" applyFont="1" applyFill="1" applyBorder="1"/>
    <xf numFmtId="9" fontId="0" fillId="3" borderId="36" xfId="16" applyFont="1" applyFill="1" applyBorder="1"/>
    <xf numFmtId="9" fontId="0" fillId="4" borderId="36" xfId="16" applyFont="1" applyFill="1" applyBorder="1"/>
    <xf numFmtId="0" fontId="11" fillId="0" borderId="17" xfId="0" applyFont="1" applyBorder="1" applyAlignment="1">
      <alignment horizontal="center" vertical="center"/>
    </xf>
    <xf numFmtId="0" fontId="0" fillId="0" borderId="17" xfId="0" applyBorder="1"/>
    <xf numFmtId="0" fontId="0" fillId="6" borderId="19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0" fillId="16" borderId="10" xfId="10" applyFont="1" applyFill="1" applyBorder="1" applyAlignment="1">
      <alignment horizontal="center"/>
    </xf>
    <xf numFmtId="0" fontId="10" fillId="16" borderId="4" xfId="10" applyNumberFormat="1" applyFont="1" applyFill="1" applyBorder="1" applyAlignment="1">
      <alignment horizontal="center"/>
    </xf>
    <xf numFmtId="0" fontId="10" fillId="16" borderId="4" xfId="10" applyFont="1" applyFill="1" applyBorder="1" applyAlignment="1">
      <alignment vertical="top" wrapText="1"/>
    </xf>
    <xf numFmtId="0" fontId="10" fillId="16" borderId="4" xfId="10" applyFont="1" applyFill="1" applyBorder="1" applyAlignment="1">
      <alignment horizontal="center"/>
    </xf>
    <xf numFmtId="0" fontId="7" fillId="16" borderId="4" xfId="10" applyFont="1" applyFill="1" applyBorder="1" applyAlignment="1">
      <alignment vertical="top" wrapText="1"/>
    </xf>
    <xf numFmtId="0" fontId="10" fillId="16" borderId="14" xfId="10" applyNumberFormat="1" applyFont="1" applyFill="1" applyBorder="1" applyAlignment="1">
      <alignment horizontal="center"/>
    </xf>
    <xf numFmtId="0" fontId="10" fillId="16" borderId="14" xfId="10" applyFont="1" applyFill="1" applyBorder="1" applyAlignment="1">
      <alignment vertical="top" wrapText="1"/>
    </xf>
    <xf numFmtId="0" fontId="10" fillId="0" borderId="4" xfId="10" applyFont="1" applyBorder="1"/>
    <xf numFmtId="0" fontId="10" fillId="16" borderId="19" xfId="10" applyFont="1" applyFill="1" applyBorder="1" applyAlignment="1">
      <alignment horizontal="center"/>
    </xf>
    <xf numFmtId="0" fontId="10" fillId="16" borderId="3" xfId="10" applyNumberFormat="1" applyFont="1" applyFill="1" applyBorder="1" applyAlignment="1">
      <alignment horizontal="center"/>
    </xf>
    <xf numFmtId="0" fontId="10" fillId="16" borderId="3" xfId="10" applyFont="1" applyFill="1" applyBorder="1" applyAlignment="1">
      <alignment vertical="top" wrapText="1"/>
    </xf>
    <xf numFmtId="0" fontId="10" fillId="16" borderId="3" xfId="10" applyFont="1" applyFill="1" applyBorder="1" applyAlignment="1">
      <alignment horizontal="center"/>
    </xf>
    <xf numFmtId="0" fontId="10" fillId="0" borderId="3" xfId="1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9" fontId="10" fillId="4" borderId="4" xfId="16" applyFont="1" applyFill="1" applyBorder="1"/>
    <xf numFmtId="9" fontId="10" fillId="12" borderId="4" xfId="16" applyFont="1" applyFill="1" applyBorder="1"/>
    <xf numFmtId="9" fontId="10" fillId="6" borderId="4" xfId="16" applyFont="1" applyFill="1" applyBorder="1"/>
    <xf numFmtId="10" fontId="10" fillId="0" borderId="4" xfId="10" applyNumberFormat="1" applyFont="1" applyBorder="1"/>
    <xf numFmtId="9" fontId="10" fillId="4" borderId="3" xfId="16" applyFont="1" applyFill="1" applyBorder="1"/>
    <xf numFmtId="10" fontId="10" fillId="0" borderId="3" xfId="10" applyNumberFormat="1" applyFont="1" applyBorder="1"/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8" xfId="1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6" xfId="0" applyBorder="1" applyAlignment="1"/>
    <xf numFmtId="0" fontId="11" fillId="0" borderId="7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2" xfId="0" applyBorder="1" applyAlignment="1">
      <alignment horizontal="center" vertical="center"/>
    </xf>
  </cellXfs>
  <cellStyles count="17">
    <cellStyle name="Excel Built-in Normal" xfId="1"/>
    <cellStyle name="Excel Built-in Normal 1" xfId="6"/>
    <cellStyle name="Нейтральный 2" xfId="15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Обычный 4 2" xfId="12"/>
    <cellStyle name="Обычный 5" xfId="11"/>
    <cellStyle name="Плохой 2" xfId="14"/>
    <cellStyle name="Процентный" xfId="16" builtinId="5"/>
    <cellStyle name="Процентный 2" xfId="9"/>
    <cellStyle name="Хороший 2" xfId="13"/>
  </cellStyles>
  <dxfs count="0"/>
  <tableStyles count="0" defaultTableStyle="TableStyleMedium2" defaultPivotStyle="PivotStyleLight16"/>
  <colors>
    <mruColors>
      <color rgb="FFFF7C80"/>
      <color rgb="FF0AF4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2230100" cy="953466"/>
    <xdr:sp macro="" textlink="">
      <xdr:nvSpPr>
        <xdr:cNvPr id="2" name="TextBox 1"/>
        <xdr:cNvSpPr txBox="1"/>
      </xdr:nvSpPr>
      <xdr:spPr>
        <a:xfrm>
          <a:off x="0" y="57150"/>
          <a:ext cx="122301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Мониторинг исполнения приказов:</a:t>
          </a:r>
        </a:p>
        <a:p>
          <a:r>
            <a:rPr lang="ru-RU" sz="1100"/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r>
            <a:rPr lang="ru-RU" sz="1100"/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6610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4" sqref="G4:G106"/>
    </sheetView>
  </sheetViews>
  <sheetFormatPr defaultRowHeight="15" x14ac:dyDescent="0.25"/>
  <cols>
    <col min="3" max="3" width="47.42578125" customWidth="1"/>
    <col min="4" max="4" width="15.42578125" customWidth="1"/>
    <col min="5" max="5" width="15.42578125" style="18" customWidth="1"/>
    <col min="6" max="6" width="15.42578125" style="19" customWidth="1"/>
    <col min="7" max="7" width="19" customWidth="1"/>
  </cols>
  <sheetData>
    <row r="1" spans="1:9" ht="27" customHeight="1" thickBot="1" x14ac:dyDescent="0.3">
      <c r="G1" s="149"/>
    </row>
    <row r="2" spans="1:9" ht="86.25" customHeight="1" thickBot="1" x14ac:dyDescent="0.3">
      <c r="A2" s="22" t="s">
        <v>0</v>
      </c>
      <c r="B2" s="23" t="s">
        <v>2</v>
      </c>
      <c r="C2" s="24" t="s">
        <v>1</v>
      </c>
      <c r="D2" s="25" t="s">
        <v>120</v>
      </c>
      <c r="E2" s="25" t="s">
        <v>121</v>
      </c>
      <c r="F2" s="130" t="s">
        <v>122</v>
      </c>
      <c r="G2" s="25" t="s">
        <v>133</v>
      </c>
    </row>
    <row r="3" spans="1:9" ht="15" customHeight="1" thickBot="1" x14ac:dyDescent="0.3">
      <c r="A3" s="40"/>
      <c r="B3" s="41"/>
      <c r="C3" s="41"/>
      <c r="D3" s="41" t="s">
        <v>134</v>
      </c>
      <c r="E3" s="41"/>
      <c r="F3" s="41"/>
      <c r="G3" s="25"/>
    </row>
    <row r="4" spans="1:9" ht="69.75" customHeight="1" x14ac:dyDescent="0.25">
      <c r="A4" s="42">
        <f t="shared" ref="A4:A35" si="0">A3+1</f>
        <v>1</v>
      </c>
      <c r="B4" s="43">
        <v>6021</v>
      </c>
      <c r="C4" s="44" t="s">
        <v>104</v>
      </c>
      <c r="D4" s="146">
        <f>SUM(E4:G4)</f>
        <v>27</v>
      </c>
      <c r="E4" s="31">
        <v>10</v>
      </c>
      <c r="F4" s="131">
        <v>10</v>
      </c>
      <c r="G4" s="161">
        <v>7</v>
      </c>
      <c r="I4" s="141"/>
    </row>
    <row r="5" spans="1:9" ht="47.25" customHeight="1" x14ac:dyDescent="0.25">
      <c r="A5" s="45">
        <f t="shared" si="0"/>
        <v>2</v>
      </c>
      <c r="B5" s="32">
        <v>6013</v>
      </c>
      <c r="C5" s="33" t="s">
        <v>101</v>
      </c>
      <c r="D5" s="39">
        <f t="shared" ref="D5:D68" si="1">SUM(E5:G5)</f>
        <v>27</v>
      </c>
      <c r="E5" s="26">
        <v>10</v>
      </c>
      <c r="F5" s="132">
        <v>7</v>
      </c>
      <c r="G5" s="162">
        <v>10</v>
      </c>
    </row>
    <row r="6" spans="1:9" ht="78.75" x14ac:dyDescent="0.25">
      <c r="A6" s="45">
        <f t="shared" si="0"/>
        <v>3</v>
      </c>
      <c r="B6" s="32">
        <v>9401</v>
      </c>
      <c r="C6" s="33" t="s">
        <v>109</v>
      </c>
      <c r="D6" s="39">
        <f t="shared" si="1"/>
        <v>22</v>
      </c>
      <c r="E6" s="26">
        <v>10</v>
      </c>
      <c r="F6" s="132">
        <v>7</v>
      </c>
      <c r="G6" s="148">
        <v>5</v>
      </c>
    </row>
    <row r="7" spans="1:9" ht="50.25" customHeight="1" x14ac:dyDescent="0.25">
      <c r="A7" s="45">
        <f t="shared" si="0"/>
        <v>4</v>
      </c>
      <c r="B7" s="34">
        <v>302</v>
      </c>
      <c r="C7" s="33" t="s">
        <v>9</v>
      </c>
      <c r="D7" s="39">
        <f t="shared" si="1"/>
        <v>22</v>
      </c>
      <c r="E7" s="26">
        <v>10</v>
      </c>
      <c r="F7" s="133">
        <v>5</v>
      </c>
      <c r="G7" s="163">
        <v>7</v>
      </c>
    </row>
    <row r="8" spans="1:9" ht="63" x14ac:dyDescent="0.25">
      <c r="A8" s="45">
        <f t="shared" si="0"/>
        <v>5</v>
      </c>
      <c r="B8" s="32">
        <v>502</v>
      </c>
      <c r="C8" s="33" t="s">
        <v>11</v>
      </c>
      <c r="D8" s="39">
        <f t="shared" si="1"/>
        <v>25</v>
      </c>
      <c r="E8" s="26">
        <v>10</v>
      </c>
      <c r="F8" s="134">
        <v>5</v>
      </c>
      <c r="G8" s="162">
        <v>10</v>
      </c>
    </row>
    <row r="9" spans="1:9" ht="47.25" x14ac:dyDescent="0.25">
      <c r="A9" s="45">
        <f t="shared" si="0"/>
        <v>6</v>
      </c>
      <c r="B9" s="34">
        <v>602</v>
      </c>
      <c r="C9" s="33" t="s">
        <v>12</v>
      </c>
      <c r="D9" s="39">
        <f t="shared" si="1"/>
        <v>22</v>
      </c>
      <c r="E9" s="26">
        <v>10</v>
      </c>
      <c r="F9" s="134">
        <v>5</v>
      </c>
      <c r="G9" s="163">
        <v>7</v>
      </c>
    </row>
    <row r="10" spans="1:9" ht="48" customHeight="1" x14ac:dyDescent="0.25">
      <c r="A10" s="45">
        <f t="shared" si="0"/>
        <v>7</v>
      </c>
      <c r="B10" s="35">
        <v>802</v>
      </c>
      <c r="C10" s="33" t="s">
        <v>14</v>
      </c>
      <c r="D10" s="39">
        <f t="shared" si="1"/>
        <v>25</v>
      </c>
      <c r="E10" s="26">
        <v>10</v>
      </c>
      <c r="F10" s="134">
        <v>5</v>
      </c>
      <c r="G10" s="162">
        <v>10</v>
      </c>
    </row>
    <row r="11" spans="1:9" ht="53.25" customHeight="1" x14ac:dyDescent="0.25">
      <c r="A11" s="45">
        <f t="shared" si="0"/>
        <v>8</v>
      </c>
      <c r="B11" s="34">
        <v>1002</v>
      </c>
      <c r="C11" s="33" t="s">
        <v>16</v>
      </c>
      <c r="D11" s="39">
        <f t="shared" si="1"/>
        <v>25</v>
      </c>
      <c r="E11" s="26">
        <v>10</v>
      </c>
      <c r="F11" s="134">
        <v>5</v>
      </c>
      <c r="G11" s="162">
        <v>10</v>
      </c>
    </row>
    <row r="12" spans="1:9" ht="63" x14ac:dyDescent="0.25">
      <c r="A12" s="45">
        <f t="shared" si="0"/>
        <v>9</v>
      </c>
      <c r="B12" s="32">
        <v>1102</v>
      </c>
      <c r="C12" s="33" t="s">
        <v>17</v>
      </c>
      <c r="D12" s="39">
        <f t="shared" si="1"/>
        <v>22</v>
      </c>
      <c r="E12" s="26">
        <v>10</v>
      </c>
      <c r="F12" s="134">
        <v>5</v>
      </c>
      <c r="G12" s="163">
        <v>7</v>
      </c>
    </row>
    <row r="13" spans="1:9" ht="63" x14ac:dyDescent="0.25">
      <c r="A13" s="45">
        <f t="shared" si="0"/>
        <v>10</v>
      </c>
      <c r="B13" s="34">
        <v>1202</v>
      </c>
      <c r="C13" s="33" t="s">
        <v>18</v>
      </c>
      <c r="D13" s="39">
        <f t="shared" si="1"/>
        <v>25</v>
      </c>
      <c r="E13" s="26">
        <v>10</v>
      </c>
      <c r="F13" s="134">
        <v>5</v>
      </c>
      <c r="G13" s="162">
        <v>10</v>
      </c>
    </row>
    <row r="14" spans="1:9" ht="47.25" x14ac:dyDescent="0.25">
      <c r="A14" s="45">
        <f t="shared" si="0"/>
        <v>11</v>
      </c>
      <c r="B14" s="34">
        <v>1302</v>
      </c>
      <c r="C14" s="33" t="s">
        <v>19</v>
      </c>
      <c r="D14" s="39">
        <f t="shared" si="1"/>
        <v>25</v>
      </c>
      <c r="E14" s="26">
        <v>10</v>
      </c>
      <c r="F14" s="133">
        <v>5</v>
      </c>
      <c r="G14" s="162">
        <v>10</v>
      </c>
    </row>
    <row r="15" spans="1:9" ht="63" x14ac:dyDescent="0.25">
      <c r="A15" s="45">
        <f t="shared" si="0"/>
        <v>12</v>
      </c>
      <c r="B15" s="35">
        <v>1402</v>
      </c>
      <c r="C15" s="33" t="s">
        <v>20</v>
      </c>
      <c r="D15" s="39">
        <f t="shared" si="1"/>
        <v>22</v>
      </c>
      <c r="E15" s="26">
        <v>10</v>
      </c>
      <c r="F15" s="134">
        <v>5</v>
      </c>
      <c r="G15" s="163">
        <v>7</v>
      </c>
    </row>
    <row r="16" spans="1:9" ht="63" x14ac:dyDescent="0.25">
      <c r="A16" s="45">
        <f t="shared" si="0"/>
        <v>13</v>
      </c>
      <c r="B16" s="32">
        <v>1502</v>
      </c>
      <c r="C16" s="33" t="s">
        <v>21</v>
      </c>
      <c r="D16" s="39">
        <f t="shared" si="1"/>
        <v>25</v>
      </c>
      <c r="E16" s="26">
        <v>10</v>
      </c>
      <c r="F16" s="134">
        <v>5</v>
      </c>
      <c r="G16" s="162">
        <v>10</v>
      </c>
    </row>
    <row r="17" spans="1:7" ht="63" x14ac:dyDescent="0.25">
      <c r="A17" s="45">
        <f t="shared" si="0"/>
        <v>14</v>
      </c>
      <c r="B17" s="32">
        <v>1602</v>
      </c>
      <c r="C17" s="33" t="s">
        <v>22</v>
      </c>
      <c r="D17" s="39">
        <f t="shared" si="1"/>
        <v>25</v>
      </c>
      <c r="E17" s="26">
        <v>10</v>
      </c>
      <c r="F17" s="133">
        <v>5</v>
      </c>
      <c r="G17" s="162">
        <v>10</v>
      </c>
    </row>
    <row r="18" spans="1:7" ht="63" x14ac:dyDescent="0.25">
      <c r="A18" s="45">
        <f t="shared" si="0"/>
        <v>15</v>
      </c>
      <c r="B18" s="35">
        <v>1702</v>
      </c>
      <c r="C18" s="33" t="s">
        <v>23</v>
      </c>
      <c r="D18" s="39">
        <f t="shared" si="1"/>
        <v>22</v>
      </c>
      <c r="E18" s="26">
        <v>10</v>
      </c>
      <c r="F18" s="133">
        <v>5</v>
      </c>
      <c r="G18" s="163">
        <v>7</v>
      </c>
    </row>
    <row r="19" spans="1:7" ht="63" x14ac:dyDescent="0.25">
      <c r="A19" s="45">
        <f t="shared" si="0"/>
        <v>16</v>
      </c>
      <c r="B19" s="36">
        <v>1802</v>
      </c>
      <c r="C19" s="33" t="s">
        <v>24</v>
      </c>
      <c r="D19" s="39">
        <f t="shared" si="1"/>
        <v>25</v>
      </c>
      <c r="E19" s="26">
        <v>10</v>
      </c>
      <c r="F19" s="134">
        <v>5</v>
      </c>
      <c r="G19" s="162">
        <v>10</v>
      </c>
    </row>
    <row r="20" spans="1:7" ht="63" x14ac:dyDescent="0.25">
      <c r="A20" s="45">
        <f t="shared" si="0"/>
        <v>17</v>
      </c>
      <c r="B20" s="34">
        <v>1902</v>
      </c>
      <c r="C20" s="33" t="s">
        <v>25</v>
      </c>
      <c r="D20" s="39">
        <f t="shared" si="1"/>
        <v>25</v>
      </c>
      <c r="E20" s="26">
        <v>10</v>
      </c>
      <c r="F20" s="134">
        <v>5</v>
      </c>
      <c r="G20" s="162">
        <v>10</v>
      </c>
    </row>
    <row r="21" spans="1:7" ht="63" x14ac:dyDescent="0.25">
      <c r="A21" s="45">
        <f t="shared" si="0"/>
        <v>18</v>
      </c>
      <c r="B21" s="32">
        <v>2002</v>
      </c>
      <c r="C21" s="33" t="s">
        <v>26</v>
      </c>
      <c r="D21" s="39">
        <f t="shared" si="1"/>
        <v>25</v>
      </c>
      <c r="E21" s="26">
        <v>10</v>
      </c>
      <c r="F21" s="135">
        <v>5</v>
      </c>
      <c r="G21" s="162">
        <v>10</v>
      </c>
    </row>
    <row r="22" spans="1:7" ht="63" x14ac:dyDescent="0.25">
      <c r="A22" s="45">
        <f t="shared" si="0"/>
        <v>19</v>
      </c>
      <c r="B22" s="34">
        <v>2102</v>
      </c>
      <c r="C22" s="33" t="s">
        <v>27</v>
      </c>
      <c r="D22" s="39">
        <f t="shared" si="1"/>
        <v>22</v>
      </c>
      <c r="E22" s="26">
        <v>10</v>
      </c>
      <c r="F22" s="135">
        <v>5</v>
      </c>
      <c r="G22" s="163">
        <v>7</v>
      </c>
    </row>
    <row r="23" spans="1:7" ht="63" x14ac:dyDescent="0.25">
      <c r="A23" s="45">
        <f t="shared" si="0"/>
        <v>20</v>
      </c>
      <c r="B23" s="34">
        <v>2202</v>
      </c>
      <c r="C23" s="33" t="s">
        <v>29</v>
      </c>
      <c r="D23" s="39">
        <f t="shared" si="1"/>
        <v>25</v>
      </c>
      <c r="E23" s="26">
        <v>10</v>
      </c>
      <c r="F23" s="134">
        <v>5</v>
      </c>
      <c r="G23" s="162">
        <v>10</v>
      </c>
    </row>
    <row r="24" spans="1:7" ht="63" x14ac:dyDescent="0.25">
      <c r="A24" s="45">
        <f t="shared" si="0"/>
        <v>21</v>
      </c>
      <c r="B24" s="35">
        <v>2402</v>
      </c>
      <c r="C24" s="33" t="s">
        <v>31</v>
      </c>
      <c r="D24" s="39">
        <f t="shared" si="1"/>
        <v>22</v>
      </c>
      <c r="E24" s="26">
        <v>10</v>
      </c>
      <c r="F24" s="134">
        <v>5</v>
      </c>
      <c r="G24" s="163">
        <v>7</v>
      </c>
    </row>
    <row r="25" spans="1:7" ht="47.25" x14ac:dyDescent="0.25">
      <c r="A25" s="45">
        <f t="shared" si="0"/>
        <v>22</v>
      </c>
      <c r="B25" s="34">
        <v>2502</v>
      </c>
      <c r="C25" s="33" t="s">
        <v>32</v>
      </c>
      <c r="D25" s="39">
        <f t="shared" si="1"/>
        <v>25</v>
      </c>
      <c r="E25" s="26">
        <v>10</v>
      </c>
      <c r="F25" s="133">
        <v>5</v>
      </c>
      <c r="G25" s="162">
        <v>10</v>
      </c>
    </row>
    <row r="26" spans="1:7" ht="63" x14ac:dyDescent="0.25">
      <c r="A26" s="45">
        <f t="shared" si="0"/>
        <v>23</v>
      </c>
      <c r="B26" s="35">
        <v>2602</v>
      </c>
      <c r="C26" s="33" t="s">
        <v>33</v>
      </c>
      <c r="D26" s="39">
        <f t="shared" si="1"/>
        <v>22</v>
      </c>
      <c r="E26" s="26">
        <v>10</v>
      </c>
      <c r="F26" s="134">
        <v>5</v>
      </c>
      <c r="G26" s="163">
        <v>7</v>
      </c>
    </row>
    <row r="27" spans="1:7" ht="47.25" x14ac:dyDescent="0.25">
      <c r="A27" s="45">
        <f t="shared" si="0"/>
        <v>24</v>
      </c>
      <c r="B27" s="34">
        <v>2702</v>
      </c>
      <c r="C27" s="33" t="s">
        <v>34</v>
      </c>
      <c r="D27" s="39">
        <f t="shared" si="1"/>
        <v>25</v>
      </c>
      <c r="E27" s="26">
        <v>10</v>
      </c>
      <c r="F27" s="134">
        <v>5</v>
      </c>
      <c r="G27" s="162">
        <v>10</v>
      </c>
    </row>
    <row r="28" spans="1:7" ht="63" x14ac:dyDescent="0.25">
      <c r="A28" s="45">
        <f t="shared" si="0"/>
        <v>25</v>
      </c>
      <c r="B28" s="32">
        <v>3002</v>
      </c>
      <c r="C28" s="33" t="s">
        <v>35</v>
      </c>
      <c r="D28" s="39">
        <f t="shared" si="1"/>
        <v>25</v>
      </c>
      <c r="E28" s="26">
        <v>10</v>
      </c>
      <c r="F28" s="134">
        <v>5</v>
      </c>
      <c r="G28" s="162">
        <v>10</v>
      </c>
    </row>
    <row r="29" spans="1:7" ht="63" x14ac:dyDescent="0.25">
      <c r="A29" s="45">
        <f t="shared" si="0"/>
        <v>26</v>
      </c>
      <c r="B29" s="34">
        <v>3202</v>
      </c>
      <c r="C29" s="33" t="s">
        <v>38</v>
      </c>
      <c r="D29" s="39">
        <f t="shared" si="1"/>
        <v>25</v>
      </c>
      <c r="E29" s="26">
        <v>10</v>
      </c>
      <c r="F29" s="134">
        <v>5</v>
      </c>
      <c r="G29" s="162">
        <v>10</v>
      </c>
    </row>
    <row r="30" spans="1:7" ht="47.25" x14ac:dyDescent="0.25">
      <c r="A30" s="45">
        <f t="shared" si="0"/>
        <v>27</v>
      </c>
      <c r="B30" s="34">
        <v>3302</v>
      </c>
      <c r="C30" s="33" t="s">
        <v>39</v>
      </c>
      <c r="D30" s="39">
        <f t="shared" si="1"/>
        <v>25</v>
      </c>
      <c r="E30" s="26">
        <v>10</v>
      </c>
      <c r="F30" s="134">
        <v>5</v>
      </c>
      <c r="G30" s="162">
        <v>10</v>
      </c>
    </row>
    <row r="31" spans="1:7" ht="47.25" x14ac:dyDescent="0.25">
      <c r="A31" s="45">
        <f t="shared" si="0"/>
        <v>28</v>
      </c>
      <c r="B31" s="34">
        <v>3408</v>
      </c>
      <c r="C31" s="33" t="s">
        <v>40</v>
      </c>
      <c r="D31" s="39">
        <f t="shared" si="1"/>
        <v>25</v>
      </c>
      <c r="E31" s="26">
        <v>10</v>
      </c>
      <c r="F31" s="134">
        <v>5</v>
      </c>
      <c r="G31" s="162">
        <v>10</v>
      </c>
    </row>
    <row r="32" spans="1:7" ht="63" x14ac:dyDescent="0.25">
      <c r="A32" s="45">
        <f t="shared" si="0"/>
        <v>29</v>
      </c>
      <c r="B32" s="34">
        <v>3409</v>
      </c>
      <c r="C32" s="33" t="s">
        <v>41</v>
      </c>
      <c r="D32" s="39">
        <f t="shared" si="1"/>
        <v>25</v>
      </c>
      <c r="E32" s="26">
        <v>10</v>
      </c>
      <c r="F32" s="134">
        <v>5</v>
      </c>
      <c r="G32" s="162">
        <v>10</v>
      </c>
    </row>
    <row r="33" spans="1:7" ht="63" x14ac:dyDescent="0.25">
      <c r="A33" s="45">
        <f t="shared" si="0"/>
        <v>30</v>
      </c>
      <c r="B33" s="34">
        <v>3414</v>
      </c>
      <c r="C33" s="33" t="s">
        <v>44</v>
      </c>
      <c r="D33" s="39">
        <f t="shared" si="1"/>
        <v>25</v>
      </c>
      <c r="E33" s="26">
        <v>10</v>
      </c>
      <c r="F33" s="133">
        <v>5</v>
      </c>
      <c r="G33" s="162">
        <v>10</v>
      </c>
    </row>
    <row r="34" spans="1:7" ht="63" x14ac:dyDescent="0.25">
      <c r="A34" s="45">
        <f t="shared" si="0"/>
        <v>31</v>
      </c>
      <c r="B34" s="34">
        <v>3415</v>
      </c>
      <c r="C34" s="33" t="s">
        <v>45</v>
      </c>
      <c r="D34" s="39">
        <f t="shared" si="1"/>
        <v>25</v>
      </c>
      <c r="E34" s="26">
        <v>10</v>
      </c>
      <c r="F34" s="133">
        <v>5</v>
      </c>
      <c r="G34" s="162">
        <v>10</v>
      </c>
    </row>
    <row r="35" spans="1:7" ht="47.25" x14ac:dyDescent="0.25">
      <c r="A35" s="45">
        <f t="shared" si="0"/>
        <v>32</v>
      </c>
      <c r="B35" s="34">
        <v>3422</v>
      </c>
      <c r="C35" s="33" t="s">
        <v>48</v>
      </c>
      <c r="D35" s="39">
        <f t="shared" si="1"/>
        <v>25</v>
      </c>
      <c r="E35" s="26">
        <v>10</v>
      </c>
      <c r="F35" s="134">
        <v>5</v>
      </c>
      <c r="G35" s="162">
        <v>10</v>
      </c>
    </row>
    <row r="36" spans="1:7" ht="48.75" customHeight="1" x14ac:dyDescent="0.25">
      <c r="A36" s="45">
        <f t="shared" ref="A36:A67" si="2">A35+1</f>
        <v>33</v>
      </c>
      <c r="B36" s="37">
        <v>4003</v>
      </c>
      <c r="C36" s="33" t="s">
        <v>51</v>
      </c>
      <c r="D36" s="39">
        <f t="shared" si="1"/>
        <v>25</v>
      </c>
      <c r="E36" s="26">
        <v>10</v>
      </c>
      <c r="F36" s="133">
        <v>5</v>
      </c>
      <c r="G36" s="162">
        <v>10</v>
      </c>
    </row>
    <row r="37" spans="1:7" ht="63" x14ac:dyDescent="0.25">
      <c r="A37" s="45">
        <f t="shared" si="2"/>
        <v>34</v>
      </c>
      <c r="B37" s="37">
        <v>4021</v>
      </c>
      <c r="C37" s="33" t="s">
        <v>55</v>
      </c>
      <c r="D37" s="39">
        <f t="shared" si="1"/>
        <v>25</v>
      </c>
      <c r="E37" s="26">
        <v>10</v>
      </c>
      <c r="F37" s="134">
        <v>5</v>
      </c>
      <c r="G37" s="162">
        <v>10</v>
      </c>
    </row>
    <row r="38" spans="1:7" ht="47.25" x14ac:dyDescent="0.25">
      <c r="A38" s="45">
        <f t="shared" si="2"/>
        <v>35</v>
      </c>
      <c r="B38" s="32">
        <v>4026</v>
      </c>
      <c r="C38" s="33" t="s">
        <v>59</v>
      </c>
      <c r="D38" s="39">
        <f t="shared" si="1"/>
        <v>25</v>
      </c>
      <c r="E38" s="26">
        <v>10</v>
      </c>
      <c r="F38" s="134">
        <v>5</v>
      </c>
      <c r="G38" s="162">
        <v>10</v>
      </c>
    </row>
    <row r="39" spans="1:7" ht="63" x14ac:dyDescent="0.25">
      <c r="A39" s="45">
        <f t="shared" si="2"/>
        <v>36</v>
      </c>
      <c r="B39" s="32">
        <v>4043</v>
      </c>
      <c r="C39" s="33" t="s">
        <v>60</v>
      </c>
      <c r="D39" s="39">
        <f t="shared" si="1"/>
        <v>22</v>
      </c>
      <c r="E39" s="26">
        <v>10</v>
      </c>
      <c r="F39" s="134">
        <v>5</v>
      </c>
      <c r="G39" s="163">
        <v>7</v>
      </c>
    </row>
    <row r="40" spans="1:7" ht="47.25" x14ac:dyDescent="0.25">
      <c r="A40" s="45">
        <f t="shared" si="2"/>
        <v>37</v>
      </c>
      <c r="B40" s="37">
        <v>4098</v>
      </c>
      <c r="C40" s="33" t="s">
        <v>66</v>
      </c>
      <c r="D40" s="39">
        <f t="shared" si="1"/>
        <v>22</v>
      </c>
      <c r="E40" s="26">
        <v>10</v>
      </c>
      <c r="F40" s="134">
        <v>5</v>
      </c>
      <c r="G40" s="163">
        <v>7</v>
      </c>
    </row>
    <row r="41" spans="1:7" ht="47.25" customHeight="1" x14ac:dyDescent="0.25">
      <c r="A41" s="45">
        <f t="shared" si="2"/>
        <v>38</v>
      </c>
      <c r="B41" s="37">
        <v>4099</v>
      </c>
      <c r="C41" s="33" t="s">
        <v>67</v>
      </c>
      <c r="D41" s="39">
        <f t="shared" si="1"/>
        <v>25</v>
      </c>
      <c r="E41" s="26">
        <v>10</v>
      </c>
      <c r="F41" s="134">
        <v>5</v>
      </c>
      <c r="G41" s="162">
        <v>10</v>
      </c>
    </row>
    <row r="42" spans="1:7" ht="48" customHeight="1" x14ac:dyDescent="0.25">
      <c r="A42" s="45">
        <f t="shared" si="2"/>
        <v>39</v>
      </c>
      <c r="B42" s="32">
        <v>5017</v>
      </c>
      <c r="C42" s="33" t="s">
        <v>71</v>
      </c>
      <c r="D42" s="39">
        <f t="shared" si="1"/>
        <v>22</v>
      </c>
      <c r="E42" s="29">
        <v>5</v>
      </c>
      <c r="F42" s="136">
        <v>10</v>
      </c>
      <c r="G42" s="163">
        <v>7</v>
      </c>
    </row>
    <row r="43" spans="1:7" ht="63" x14ac:dyDescent="0.25">
      <c r="A43" s="45">
        <f t="shared" si="2"/>
        <v>40</v>
      </c>
      <c r="B43" s="32">
        <v>5113</v>
      </c>
      <c r="C43" s="33" t="s">
        <v>74</v>
      </c>
      <c r="D43" s="39">
        <f t="shared" si="1"/>
        <v>22</v>
      </c>
      <c r="E43" s="26">
        <v>10</v>
      </c>
      <c r="F43" s="134">
        <v>5</v>
      </c>
      <c r="G43" s="163">
        <v>7</v>
      </c>
    </row>
    <row r="44" spans="1:7" ht="63" x14ac:dyDescent="0.25">
      <c r="A44" s="45">
        <f t="shared" si="2"/>
        <v>41</v>
      </c>
      <c r="B44" s="34">
        <v>5201</v>
      </c>
      <c r="C44" s="33" t="s">
        <v>75</v>
      </c>
      <c r="D44" s="39">
        <f t="shared" si="1"/>
        <v>22</v>
      </c>
      <c r="E44" s="26">
        <v>10</v>
      </c>
      <c r="F44" s="134">
        <v>5</v>
      </c>
      <c r="G44" s="163">
        <v>7</v>
      </c>
    </row>
    <row r="45" spans="1:7" ht="63" x14ac:dyDescent="0.25">
      <c r="A45" s="45">
        <f t="shared" si="2"/>
        <v>42</v>
      </c>
      <c r="B45" s="34">
        <v>5202</v>
      </c>
      <c r="C45" s="33" t="s">
        <v>76</v>
      </c>
      <c r="D45" s="39">
        <f t="shared" si="1"/>
        <v>22</v>
      </c>
      <c r="E45" s="26">
        <v>10</v>
      </c>
      <c r="F45" s="134">
        <v>5</v>
      </c>
      <c r="G45" s="163">
        <v>7</v>
      </c>
    </row>
    <row r="46" spans="1:7" ht="63" x14ac:dyDescent="0.25">
      <c r="A46" s="45">
        <f t="shared" si="2"/>
        <v>43</v>
      </c>
      <c r="B46" s="34">
        <v>5207</v>
      </c>
      <c r="C46" s="33" t="s">
        <v>78</v>
      </c>
      <c r="D46" s="39">
        <f t="shared" si="1"/>
        <v>19</v>
      </c>
      <c r="E46" s="26">
        <v>10</v>
      </c>
      <c r="F46" s="134">
        <v>5</v>
      </c>
      <c r="G46" s="164">
        <v>4</v>
      </c>
    </row>
    <row r="47" spans="1:7" ht="47.25" x14ac:dyDescent="0.25">
      <c r="A47" s="45">
        <f t="shared" si="2"/>
        <v>44</v>
      </c>
      <c r="B47" s="34">
        <v>5306</v>
      </c>
      <c r="C47" s="33" t="s">
        <v>79</v>
      </c>
      <c r="D47" s="39">
        <f t="shared" si="1"/>
        <v>25</v>
      </c>
      <c r="E47" s="26">
        <v>10</v>
      </c>
      <c r="F47" s="134">
        <v>5</v>
      </c>
      <c r="G47" s="162">
        <v>10</v>
      </c>
    </row>
    <row r="48" spans="1:7" ht="47.25" x14ac:dyDescent="0.25">
      <c r="A48" s="45">
        <f t="shared" si="2"/>
        <v>45</v>
      </c>
      <c r="B48" s="32">
        <v>5501</v>
      </c>
      <c r="C48" s="33" t="s">
        <v>82</v>
      </c>
      <c r="D48" s="39">
        <f t="shared" si="1"/>
        <v>22</v>
      </c>
      <c r="E48" s="26">
        <v>10</v>
      </c>
      <c r="F48" s="134">
        <v>5</v>
      </c>
      <c r="G48" s="163">
        <v>7</v>
      </c>
    </row>
    <row r="49" spans="1:7" ht="47.25" x14ac:dyDescent="0.25">
      <c r="A49" s="45">
        <f t="shared" si="2"/>
        <v>46</v>
      </c>
      <c r="B49" s="32">
        <v>5602</v>
      </c>
      <c r="C49" s="33" t="s">
        <v>83</v>
      </c>
      <c r="D49" s="39">
        <f t="shared" si="1"/>
        <v>22</v>
      </c>
      <c r="E49" s="26">
        <v>10</v>
      </c>
      <c r="F49" s="134">
        <v>5</v>
      </c>
      <c r="G49" s="163">
        <v>7</v>
      </c>
    </row>
    <row r="50" spans="1:7" ht="63" x14ac:dyDescent="0.25">
      <c r="A50" s="45">
        <f t="shared" si="2"/>
        <v>47</v>
      </c>
      <c r="B50" s="38">
        <v>5702</v>
      </c>
      <c r="C50" s="33" t="s">
        <v>85</v>
      </c>
      <c r="D50" s="39">
        <f t="shared" si="1"/>
        <v>25</v>
      </c>
      <c r="E50" s="26">
        <v>10</v>
      </c>
      <c r="F50" s="133">
        <v>5</v>
      </c>
      <c r="G50" s="162">
        <v>10</v>
      </c>
    </row>
    <row r="51" spans="1:7" ht="63" x14ac:dyDescent="0.25">
      <c r="A51" s="45">
        <f t="shared" si="2"/>
        <v>48</v>
      </c>
      <c r="B51" s="38">
        <v>5705</v>
      </c>
      <c r="C51" s="33" t="s">
        <v>86</v>
      </c>
      <c r="D51" s="39">
        <f t="shared" si="1"/>
        <v>22</v>
      </c>
      <c r="E51" s="26">
        <v>10</v>
      </c>
      <c r="F51" s="133">
        <v>5</v>
      </c>
      <c r="G51" s="163">
        <v>7</v>
      </c>
    </row>
    <row r="52" spans="1:7" ht="63" x14ac:dyDescent="0.25">
      <c r="A52" s="45">
        <f t="shared" si="2"/>
        <v>49</v>
      </c>
      <c r="B52" s="38">
        <v>5715</v>
      </c>
      <c r="C52" s="33" t="s">
        <v>89</v>
      </c>
      <c r="D52" s="39">
        <f t="shared" si="1"/>
        <v>25</v>
      </c>
      <c r="E52" s="26">
        <v>10</v>
      </c>
      <c r="F52" s="134">
        <v>5</v>
      </c>
      <c r="G52" s="162">
        <v>10</v>
      </c>
    </row>
    <row r="53" spans="1:7" ht="63" x14ac:dyDescent="0.25">
      <c r="A53" s="45">
        <f t="shared" si="2"/>
        <v>50</v>
      </c>
      <c r="B53" s="38">
        <v>5716</v>
      </c>
      <c r="C53" s="33" t="s">
        <v>90</v>
      </c>
      <c r="D53" s="39">
        <f t="shared" si="1"/>
        <v>22</v>
      </c>
      <c r="E53" s="26">
        <v>10</v>
      </c>
      <c r="F53" s="134">
        <v>5</v>
      </c>
      <c r="G53" s="163">
        <v>7</v>
      </c>
    </row>
    <row r="54" spans="1:7" ht="63" x14ac:dyDescent="0.25">
      <c r="A54" s="45">
        <f t="shared" si="2"/>
        <v>51</v>
      </c>
      <c r="B54" s="38">
        <v>5721</v>
      </c>
      <c r="C54" s="33" t="s">
        <v>91</v>
      </c>
      <c r="D54" s="39">
        <f t="shared" si="1"/>
        <v>25</v>
      </c>
      <c r="E54" s="26">
        <v>10</v>
      </c>
      <c r="F54" s="134">
        <v>5</v>
      </c>
      <c r="G54" s="162">
        <v>10</v>
      </c>
    </row>
    <row r="55" spans="1:7" ht="51.75" customHeight="1" x14ac:dyDescent="0.25">
      <c r="A55" s="45">
        <f t="shared" si="2"/>
        <v>52</v>
      </c>
      <c r="B55" s="34">
        <v>5903</v>
      </c>
      <c r="C55" s="33" t="s">
        <v>93</v>
      </c>
      <c r="D55" s="39">
        <f t="shared" si="1"/>
        <v>22</v>
      </c>
      <c r="E55" s="26">
        <v>10</v>
      </c>
      <c r="F55" s="133">
        <v>5</v>
      </c>
      <c r="G55" s="163">
        <v>7</v>
      </c>
    </row>
    <row r="56" spans="1:7" ht="47.25" x14ac:dyDescent="0.25">
      <c r="A56" s="45">
        <f t="shared" si="2"/>
        <v>53</v>
      </c>
      <c r="B56" s="34">
        <v>6002</v>
      </c>
      <c r="C56" s="33" t="s">
        <v>7</v>
      </c>
      <c r="D56" s="39">
        <f t="shared" si="1"/>
        <v>22</v>
      </c>
      <c r="E56" s="29">
        <v>5</v>
      </c>
      <c r="F56" s="136">
        <v>10</v>
      </c>
      <c r="G56" s="163">
        <v>7</v>
      </c>
    </row>
    <row r="57" spans="1:7" ht="47.25" x14ac:dyDescent="0.25">
      <c r="A57" s="45">
        <f t="shared" si="2"/>
        <v>54</v>
      </c>
      <c r="B57" s="32">
        <v>6004</v>
      </c>
      <c r="C57" s="33" t="s">
        <v>95</v>
      </c>
      <c r="D57" s="39">
        <f t="shared" si="1"/>
        <v>22</v>
      </c>
      <c r="E57" s="26">
        <v>10</v>
      </c>
      <c r="F57" s="133">
        <v>5</v>
      </c>
      <c r="G57" s="163">
        <v>7</v>
      </c>
    </row>
    <row r="58" spans="1:7" ht="47.25" x14ac:dyDescent="0.25">
      <c r="A58" s="45">
        <f t="shared" si="2"/>
        <v>55</v>
      </c>
      <c r="B58" s="38">
        <v>6016</v>
      </c>
      <c r="C58" s="33" t="s">
        <v>103</v>
      </c>
      <c r="D58" s="39">
        <f t="shared" si="1"/>
        <v>25</v>
      </c>
      <c r="E58" s="29">
        <v>5</v>
      </c>
      <c r="F58" s="136">
        <v>10</v>
      </c>
      <c r="G58" s="162">
        <v>10</v>
      </c>
    </row>
    <row r="59" spans="1:7" ht="63" x14ac:dyDescent="0.25">
      <c r="A59" s="45">
        <f t="shared" si="2"/>
        <v>56</v>
      </c>
      <c r="B59" s="32">
        <v>402</v>
      </c>
      <c r="C59" s="33" t="s">
        <v>10</v>
      </c>
      <c r="D59" s="39">
        <f t="shared" si="1"/>
        <v>19</v>
      </c>
      <c r="E59" s="28">
        <v>7</v>
      </c>
      <c r="F59" s="134">
        <v>5</v>
      </c>
      <c r="G59" s="163">
        <v>7</v>
      </c>
    </row>
    <row r="60" spans="1:7" ht="63" x14ac:dyDescent="0.25">
      <c r="A60" s="45">
        <f t="shared" si="2"/>
        <v>57</v>
      </c>
      <c r="B60" s="34">
        <v>3102</v>
      </c>
      <c r="C60" s="33" t="s">
        <v>36</v>
      </c>
      <c r="D60" s="39">
        <f t="shared" si="1"/>
        <v>16</v>
      </c>
      <c r="E60" s="28">
        <v>7</v>
      </c>
      <c r="F60" s="134">
        <v>5</v>
      </c>
      <c r="G60" s="164">
        <v>4</v>
      </c>
    </row>
    <row r="61" spans="1:7" ht="63" x14ac:dyDescent="0.25">
      <c r="A61" s="45">
        <f t="shared" si="2"/>
        <v>58</v>
      </c>
      <c r="B61" s="32">
        <v>6007</v>
      </c>
      <c r="C61" s="33" t="s">
        <v>96</v>
      </c>
      <c r="D61" s="39">
        <f t="shared" si="1"/>
        <v>19</v>
      </c>
      <c r="E61" s="29">
        <v>5</v>
      </c>
      <c r="F61" s="132">
        <v>7</v>
      </c>
      <c r="G61" s="163">
        <v>7</v>
      </c>
    </row>
    <row r="62" spans="1:7" ht="63" x14ac:dyDescent="0.25">
      <c r="A62" s="45">
        <f t="shared" si="2"/>
        <v>59</v>
      </c>
      <c r="B62" s="36">
        <v>202</v>
      </c>
      <c r="C62" s="33" t="s">
        <v>8</v>
      </c>
      <c r="D62" s="39">
        <f t="shared" si="1"/>
        <v>19</v>
      </c>
      <c r="E62" s="28">
        <v>7</v>
      </c>
      <c r="F62" s="133">
        <v>5</v>
      </c>
      <c r="G62" s="163">
        <v>7</v>
      </c>
    </row>
    <row r="63" spans="1:7" ht="63" x14ac:dyDescent="0.25">
      <c r="A63" s="45">
        <f t="shared" si="2"/>
        <v>60</v>
      </c>
      <c r="B63" s="32">
        <v>2302</v>
      </c>
      <c r="C63" s="33" t="s">
        <v>30</v>
      </c>
      <c r="D63" s="39">
        <f t="shared" si="1"/>
        <v>19</v>
      </c>
      <c r="E63" s="28">
        <v>7</v>
      </c>
      <c r="F63" s="134">
        <v>5</v>
      </c>
      <c r="G63" s="163">
        <v>7</v>
      </c>
    </row>
    <row r="64" spans="1:7" ht="63" x14ac:dyDescent="0.25">
      <c r="A64" s="45">
        <f t="shared" si="2"/>
        <v>61</v>
      </c>
      <c r="B64" s="32">
        <v>902</v>
      </c>
      <c r="C64" s="33" t="s">
        <v>15</v>
      </c>
      <c r="D64" s="39">
        <f t="shared" si="1"/>
        <v>19</v>
      </c>
      <c r="E64" s="28">
        <v>7</v>
      </c>
      <c r="F64" s="134">
        <v>5</v>
      </c>
      <c r="G64" s="163">
        <v>7</v>
      </c>
    </row>
    <row r="65" spans="1:7" ht="47.25" x14ac:dyDescent="0.25">
      <c r="A65" s="45">
        <f t="shared" si="2"/>
        <v>62</v>
      </c>
      <c r="B65" s="34">
        <v>5401</v>
      </c>
      <c r="C65" s="33" t="s">
        <v>80</v>
      </c>
      <c r="D65" s="39">
        <f t="shared" si="1"/>
        <v>16</v>
      </c>
      <c r="E65" s="94">
        <v>7</v>
      </c>
      <c r="F65" s="133">
        <v>5</v>
      </c>
      <c r="G65" s="164">
        <v>4</v>
      </c>
    </row>
    <row r="66" spans="1:7" ht="47.25" x14ac:dyDescent="0.25">
      <c r="A66" s="45">
        <f t="shared" si="2"/>
        <v>63</v>
      </c>
      <c r="B66" s="34">
        <v>701</v>
      </c>
      <c r="C66" s="33" t="s">
        <v>13</v>
      </c>
      <c r="D66" s="39">
        <f t="shared" si="1"/>
        <v>16</v>
      </c>
      <c r="E66" s="28">
        <v>7</v>
      </c>
      <c r="F66" s="134">
        <v>5</v>
      </c>
      <c r="G66" s="164">
        <v>4</v>
      </c>
    </row>
    <row r="67" spans="1:7" ht="47.25" x14ac:dyDescent="0.25">
      <c r="A67" s="45">
        <f t="shared" si="2"/>
        <v>64</v>
      </c>
      <c r="B67" s="38">
        <v>6008</v>
      </c>
      <c r="C67" s="33" t="s">
        <v>97</v>
      </c>
      <c r="D67" s="39">
        <f t="shared" si="1"/>
        <v>18</v>
      </c>
      <c r="E67" s="28">
        <v>7</v>
      </c>
      <c r="F67" s="137">
        <v>4</v>
      </c>
      <c r="G67" s="163">
        <v>7</v>
      </c>
    </row>
    <row r="68" spans="1:7" ht="47.25" x14ac:dyDescent="0.25">
      <c r="A68" s="45">
        <f t="shared" ref="A68:A99" si="3">A67+1</f>
        <v>65</v>
      </c>
      <c r="B68" s="34">
        <v>2110</v>
      </c>
      <c r="C68" s="33" t="s">
        <v>28</v>
      </c>
      <c r="D68" s="39">
        <f t="shared" si="1"/>
        <v>20</v>
      </c>
      <c r="E68" s="29">
        <v>5</v>
      </c>
      <c r="F68" s="134">
        <v>5</v>
      </c>
      <c r="G68" s="162">
        <v>10</v>
      </c>
    </row>
    <row r="69" spans="1:7" ht="63" x14ac:dyDescent="0.25">
      <c r="A69" s="45">
        <f t="shared" si="3"/>
        <v>66</v>
      </c>
      <c r="B69" s="34">
        <v>3115</v>
      </c>
      <c r="C69" s="33" t="s">
        <v>37</v>
      </c>
      <c r="D69" s="39">
        <f t="shared" ref="D69:D106" si="4">SUM(E69:G69)</f>
        <v>20</v>
      </c>
      <c r="E69" s="29">
        <v>5</v>
      </c>
      <c r="F69" s="134">
        <v>5</v>
      </c>
      <c r="G69" s="162">
        <v>10</v>
      </c>
    </row>
    <row r="70" spans="1:7" ht="63" x14ac:dyDescent="0.25">
      <c r="A70" s="45">
        <f t="shared" si="3"/>
        <v>67</v>
      </c>
      <c r="B70" s="34">
        <v>3412</v>
      </c>
      <c r="C70" s="33" t="s">
        <v>42</v>
      </c>
      <c r="D70" s="39">
        <f t="shared" si="4"/>
        <v>20</v>
      </c>
      <c r="E70" s="29">
        <v>5</v>
      </c>
      <c r="F70" s="134">
        <v>5</v>
      </c>
      <c r="G70" s="162">
        <v>10</v>
      </c>
    </row>
    <row r="71" spans="1:7" ht="47.25" x14ac:dyDescent="0.25">
      <c r="A71" s="45">
        <f t="shared" si="3"/>
        <v>68</v>
      </c>
      <c r="B71" s="34">
        <v>3413</v>
      </c>
      <c r="C71" s="33" t="s">
        <v>43</v>
      </c>
      <c r="D71" s="39">
        <f t="shared" si="4"/>
        <v>20</v>
      </c>
      <c r="E71" s="29">
        <v>5</v>
      </c>
      <c r="F71" s="134">
        <v>5</v>
      </c>
      <c r="G71" s="162">
        <v>10</v>
      </c>
    </row>
    <row r="72" spans="1:7" ht="47.25" x14ac:dyDescent="0.25">
      <c r="A72" s="45">
        <f t="shared" si="3"/>
        <v>69</v>
      </c>
      <c r="B72" s="34">
        <v>3419</v>
      </c>
      <c r="C72" s="33" t="s">
        <v>46</v>
      </c>
      <c r="D72" s="39">
        <f t="shared" si="4"/>
        <v>20</v>
      </c>
      <c r="E72" s="29">
        <v>5</v>
      </c>
      <c r="F72" s="134">
        <v>5</v>
      </c>
      <c r="G72" s="162">
        <v>10</v>
      </c>
    </row>
    <row r="73" spans="1:7" ht="63" x14ac:dyDescent="0.25">
      <c r="A73" s="45">
        <f t="shared" si="3"/>
        <v>70</v>
      </c>
      <c r="B73" s="34">
        <v>3421</v>
      </c>
      <c r="C73" s="33" t="s">
        <v>47</v>
      </c>
      <c r="D73" s="39">
        <f t="shared" si="4"/>
        <v>20</v>
      </c>
      <c r="E73" s="29">
        <v>5</v>
      </c>
      <c r="F73" s="134">
        <v>5</v>
      </c>
      <c r="G73" s="162">
        <v>10</v>
      </c>
    </row>
    <row r="74" spans="1:7" ht="47.25" x14ac:dyDescent="0.25">
      <c r="A74" s="45">
        <f t="shared" si="3"/>
        <v>71</v>
      </c>
      <c r="B74" s="36">
        <v>3512</v>
      </c>
      <c r="C74" s="33" t="s">
        <v>50</v>
      </c>
      <c r="D74" s="39">
        <f t="shared" si="4"/>
        <v>20</v>
      </c>
      <c r="E74" s="29">
        <v>5</v>
      </c>
      <c r="F74" s="134">
        <v>5</v>
      </c>
      <c r="G74" s="162">
        <v>10</v>
      </c>
    </row>
    <row r="75" spans="1:7" ht="47.25" x14ac:dyDescent="0.25">
      <c r="A75" s="45">
        <f t="shared" si="3"/>
        <v>72</v>
      </c>
      <c r="B75" s="37">
        <v>4004</v>
      </c>
      <c r="C75" s="33" t="s">
        <v>52</v>
      </c>
      <c r="D75" s="39">
        <f t="shared" si="4"/>
        <v>20</v>
      </c>
      <c r="E75" s="29">
        <v>5</v>
      </c>
      <c r="F75" s="134">
        <v>5</v>
      </c>
      <c r="G75" s="162">
        <v>10</v>
      </c>
    </row>
    <row r="76" spans="1:7" ht="68.25" customHeight="1" x14ac:dyDescent="0.25">
      <c r="A76" s="45">
        <f t="shared" si="3"/>
        <v>73</v>
      </c>
      <c r="B76" s="37">
        <v>4005</v>
      </c>
      <c r="C76" s="33" t="s">
        <v>53</v>
      </c>
      <c r="D76" s="39">
        <f t="shared" si="4"/>
        <v>20</v>
      </c>
      <c r="E76" s="29">
        <v>5</v>
      </c>
      <c r="F76" s="134">
        <v>5</v>
      </c>
      <c r="G76" s="162">
        <v>10</v>
      </c>
    </row>
    <row r="77" spans="1:7" ht="63" x14ac:dyDescent="0.25">
      <c r="A77" s="45">
        <f t="shared" si="3"/>
        <v>74</v>
      </c>
      <c r="B77" s="37">
        <v>4018</v>
      </c>
      <c r="C77" s="33" t="s">
        <v>54</v>
      </c>
      <c r="D77" s="39">
        <f t="shared" si="4"/>
        <v>20</v>
      </c>
      <c r="E77" s="29">
        <v>5</v>
      </c>
      <c r="F77" s="134">
        <v>5</v>
      </c>
      <c r="G77" s="162">
        <v>10</v>
      </c>
    </row>
    <row r="78" spans="1:7" ht="63" x14ac:dyDescent="0.25">
      <c r="A78" s="45">
        <f t="shared" si="3"/>
        <v>75</v>
      </c>
      <c r="B78" s="37">
        <v>4022</v>
      </c>
      <c r="C78" s="33" t="s">
        <v>56</v>
      </c>
      <c r="D78" s="39">
        <f t="shared" si="4"/>
        <v>17</v>
      </c>
      <c r="E78" s="29">
        <v>5</v>
      </c>
      <c r="F78" s="134">
        <v>5</v>
      </c>
      <c r="G78" s="163">
        <v>7</v>
      </c>
    </row>
    <row r="79" spans="1:7" ht="47.25" x14ac:dyDescent="0.25">
      <c r="A79" s="45">
        <f t="shared" si="3"/>
        <v>76</v>
      </c>
      <c r="B79" s="37">
        <v>4023</v>
      </c>
      <c r="C79" s="33" t="s">
        <v>57</v>
      </c>
      <c r="D79" s="39">
        <f t="shared" si="4"/>
        <v>20</v>
      </c>
      <c r="E79" s="29">
        <v>5</v>
      </c>
      <c r="F79" s="134">
        <v>5</v>
      </c>
      <c r="G79" s="162">
        <v>10</v>
      </c>
    </row>
    <row r="80" spans="1:7" ht="63" x14ac:dyDescent="0.25">
      <c r="A80" s="45">
        <f t="shared" si="3"/>
        <v>77</v>
      </c>
      <c r="B80" s="32">
        <v>4044</v>
      </c>
      <c r="C80" s="33" t="s">
        <v>61</v>
      </c>
      <c r="D80" s="39">
        <f t="shared" si="4"/>
        <v>20</v>
      </c>
      <c r="E80" s="29">
        <v>5</v>
      </c>
      <c r="F80" s="134">
        <v>5</v>
      </c>
      <c r="G80" s="162">
        <v>10</v>
      </c>
    </row>
    <row r="81" spans="1:7" ht="63" x14ac:dyDescent="0.25">
      <c r="A81" s="45">
        <f t="shared" si="3"/>
        <v>78</v>
      </c>
      <c r="B81" s="32">
        <v>4048</v>
      </c>
      <c r="C81" s="33" t="s">
        <v>62</v>
      </c>
      <c r="D81" s="39">
        <f t="shared" si="4"/>
        <v>20</v>
      </c>
      <c r="E81" s="29">
        <v>5</v>
      </c>
      <c r="F81" s="134">
        <v>5</v>
      </c>
      <c r="G81" s="162">
        <v>10</v>
      </c>
    </row>
    <row r="82" spans="1:7" ht="63" x14ac:dyDescent="0.25">
      <c r="A82" s="45">
        <f t="shared" si="3"/>
        <v>79</v>
      </c>
      <c r="B82" s="37">
        <v>4050</v>
      </c>
      <c r="C82" s="33" t="s">
        <v>63</v>
      </c>
      <c r="D82" s="39">
        <f t="shared" si="4"/>
        <v>17</v>
      </c>
      <c r="E82" s="29">
        <v>5</v>
      </c>
      <c r="F82" s="134">
        <v>5</v>
      </c>
      <c r="G82" s="163">
        <v>7</v>
      </c>
    </row>
    <row r="83" spans="1:7" ht="63" x14ac:dyDescent="0.25">
      <c r="A83" s="45">
        <f t="shared" si="3"/>
        <v>80</v>
      </c>
      <c r="B83" s="37">
        <v>4051</v>
      </c>
      <c r="C83" s="33" t="s">
        <v>64</v>
      </c>
      <c r="D83" s="39">
        <f t="shared" si="4"/>
        <v>15</v>
      </c>
      <c r="E83" s="29">
        <v>5</v>
      </c>
      <c r="F83" s="134">
        <v>5</v>
      </c>
      <c r="G83" s="133">
        <v>5</v>
      </c>
    </row>
    <row r="84" spans="1:7" ht="63" x14ac:dyDescent="0.25">
      <c r="A84" s="45">
        <f t="shared" si="3"/>
        <v>81</v>
      </c>
      <c r="B84" s="37">
        <v>4054</v>
      </c>
      <c r="C84" s="33" t="s">
        <v>65</v>
      </c>
      <c r="D84" s="39">
        <f t="shared" si="4"/>
        <v>20</v>
      </c>
      <c r="E84" s="29">
        <v>5</v>
      </c>
      <c r="F84" s="134">
        <v>5</v>
      </c>
      <c r="G84" s="162">
        <v>10</v>
      </c>
    </row>
    <row r="85" spans="1:7" ht="63" x14ac:dyDescent="0.25">
      <c r="A85" s="45">
        <f t="shared" si="3"/>
        <v>82</v>
      </c>
      <c r="B85" s="38">
        <v>5003</v>
      </c>
      <c r="C85" s="33" t="s">
        <v>69</v>
      </c>
      <c r="D85" s="39">
        <f t="shared" si="4"/>
        <v>17</v>
      </c>
      <c r="E85" s="30">
        <v>5</v>
      </c>
      <c r="F85" s="134">
        <v>5</v>
      </c>
      <c r="G85" s="163">
        <v>7</v>
      </c>
    </row>
    <row r="86" spans="1:7" ht="47.25" x14ac:dyDescent="0.25">
      <c r="A86" s="45">
        <f t="shared" si="3"/>
        <v>83</v>
      </c>
      <c r="B86" s="32">
        <v>5015</v>
      </c>
      <c r="C86" s="33" t="s">
        <v>70</v>
      </c>
      <c r="D86" s="39">
        <f t="shared" si="4"/>
        <v>20</v>
      </c>
      <c r="E86" s="29">
        <v>5</v>
      </c>
      <c r="F86" s="134">
        <v>5</v>
      </c>
      <c r="G86" s="162">
        <v>10</v>
      </c>
    </row>
    <row r="87" spans="1:7" ht="63" x14ac:dyDescent="0.25">
      <c r="A87" s="45">
        <f t="shared" si="3"/>
        <v>84</v>
      </c>
      <c r="B87" s="32">
        <v>5025</v>
      </c>
      <c r="C87" s="33" t="s">
        <v>73</v>
      </c>
      <c r="D87" s="39">
        <f t="shared" si="4"/>
        <v>20</v>
      </c>
      <c r="E87" s="29">
        <v>5</v>
      </c>
      <c r="F87" s="134">
        <v>5</v>
      </c>
      <c r="G87" s="162">
        <v>10</v>
      </c>
    </row>
    <row r="88" spans="1:7" ht="63" x14ac:dyDescent="0.25">
      <c r="A88" s="45">
        <f t="shared" si="3"/>
        <v>85</v>
      </c>
      <c r="B88" s="34">
        <v>5206</v>
      </c>
      <c r="C88" s="33" t="s">
        <v>77</v>
      </c>
      <c r="D88" s="39">
        <f t="shared" si="4"/>
        <v>17</v>
      </c>
      <c r="E88" s="29">
        <v>5</v>
      </c>
      <c r="F88" s="134">
        <v>5</v>
      </c>
      <c r="G88" s="163">
        <v>7</v>
      </c>
    </row>
    <row r="89" spans="1:7" ht="72" customHeight="1" x14ac:dyDescent="0.25">
      <c r="A89" s="45">
        <f t="shared" si="3"/>
        <v>86</v>
      </c>
      <c r="B89" s="34">
        <v>5403</v>
      </c>
      <c r="C89" s="33" t="s">
        <v>81</v>
      </c>
      <c r="D89" s="39">
        <f t="shared" si="4"/>
        <v>17</v>
      </c>
      <c r="E89" s="29">
        <v>5</v>
      </c>
      <c r="F89" s="134">
        <v>5</v>
      </c>
      <c r="G89" s="163">
        <v>7</v>
      </c>
    </row>
    <row r="90" spans="1:7" ht="72" customHeight="1" x14ac:dyDescent="0.25">
      <c r="A90" s="45">
        <f t="shared" si="3"/>
        <v>87</v>
      </c>
      <c r="B90" s="32">
        <v>5606</v>
      </c>
      <c r="C90" s="33" t="s">
        <v>84</v>
      </c>
      <c r="D90" s="39">
        <f t="shared" si="4"/>
        <v>20</v>
      </c>
      <c r="E90" s="29">
        <v>5</v>
      </c>
      <c r="F90" s="134">
        <v>5</v>
      </c>
      <c r="G90" s="162">
        <v>10</v>
      </c>
    </row>
    <row r="91" spans="1:7" ht="63" x14ac:dyDescent="0.25">
      <c r="A91" s="45">
        <f t="shared" si="3"/>
        <v>88</v>
      </c>
      <c r="B91" s="38">
        <v>5708</v>
      </c>
      <c r="C91" s="33" t="s">
        <v>87</v>
      </c>
      <c r="D91" s="39">
        <f t="shared" si="4"/>
        <v>11</v>
      </c>
      <c r="E91" s="29">
        <v>5</v>
      </c>
      <c r="F91" s="133">
        <v>5</v>
      </c>
      <c r="G91" s="165">
        <v>1</v>
      </c>
    </row>
    <row r="92" spans="1:7" ht="63" x14ac:dyDescent="0.25">
      <c r="A92" s="45">
        <f t="shared" si="3"/>
        <v>89</v>
      </c>
      <c r="B92" s="38">
        <v>5714</v>
      </c>
      <c r="C92" s="33" t="s">
        <v>88</v>
      </c>
      <c r="D92" s="39">
        <f t="shared" si="4"/>
        <v>11</v>
      </c>
      <c r="E92" s="29">
        <v>5</v>
      </c>
      <c r="F92" s="133">
        <v>5</v>
      </c>
      <c r="G92" s="165">
        <v>1</v>
      </c>
    </row>
    <row r="93" spans="1:7" ht="47.25" x14ac:dyDescent="0.25">
      <c r="A93" s="45">
        <f t="shared" si="3"/>
        <v>90</v>
      </c>
      <c r="B93" s="34">
        <v>5902</v>
      </c>
      <c r="C93" s="33" t="s">
        <v>92</v>
      </c>
      <c r="D93" s="39">
        <f t="shared" si="4"/>
        <v>17</v>
      </c>
      <c r="E93" s="29">
        <v>5</v>
      </c>
      <c r="F93" s="134">
        <v>5</v>
      </c>
      <c r="G93" s="163">
        <v>7</v>
      </c>
    </row>
    <row r="94" spans="1:7" ht="63" x14ac:dyDescent="0.25">
      <c r="A94" s="45">
        <f t="shared" si="3"/>
        <v>91</v>
      </c>
      <c r="B94" s="34">
        <v>5905</v>
      </c>
      <c r="C94" s="33" t="s">
        <v>94</v>
      </c>
      <c r="D94" s="39">
        <f t="shared" si="4"/>
        <v>17</v>
      </c>
      <c r="E94" s="29">
        <v>5</v>
      </c>
      <c r="F94" s="133">
        <v>5</v>
      </c>
      <c r="G94" s="163">
        <v>7</v>
      </c>
    </row>
    <row r="95" spans="1:7" ht="63" x14ac:dyDescent="0.25">
      <c r="A95" s="45">
        <f t="shared" si="3"/>
        <v>92</v>
      </c>
      <c r="B95" s="38">
        <v>6009</v>
      </c>
      <c r="C95" s="33" t="s">
        <v>98</v>
      </c>
      <c r="D95" s="39">
        <f t="shared" si="4"/>
        <v>14</v>
      </c>
      <c r="E95" s="29">
        <v>5</v>
      </c>
      <c r="F95" s="133">
        <v>5</v>
      </c>
      <c r="G95" s="164">
        <v>4</v>
      </c>
    </row>
    <row r="96" spans="1:7" ht="63" x14ac:dyDescent="0.25">
      <c r="A96" s="45">
        <f t="shared" si="3"/>
        <v>93</v>
      </c>
      <c r="B96" s="32">
        <v>6010</v>
      </c>
      <c r="C96" s="33" t="s">
        <v>99</v>
      </c>
      <c r="D96" s="39">
        <f t="shared" si="4"/>
        <v>17</v>
      </c>
      <c r="E96" s="29">
        <v>5</v>
      </c>
      <c r="F96" s="134">
        <v>5</v>
      </c>
      <c r="G96" s="163">
        <v>7</v>
      </c>
    </row>
    <row r="97" spans="1:7" ht="47.25" x14ac:dyDescent="0.25">
      <c r="A97" s="45">
        <f t="shared" si="3"/>
        <v>94</v>
      </c>
      <c r="B97" s="38">
        <v>6011</v>
      </c>
      <c r="C97" s="33" t="s">
        <v>100</v>
      </c>
      <c r="D97" s="39">
        <f t="shared" si="4"/>
        <v>20</v>
      </c>
      <c r="E97" s="29">
        <v>5</v>
      </c>
      <c r="F97" s="134">
        <v>5</v>
      </c>
      <c r="G97" s="162">
        <v>10</v>
      </c>
    </row>
    <row r="98" spans="1:7" ht="47.25" x14ac:dyDescent="0.25">
      <c r="A98" s="45">
        <f t="shared" si="3"/>
        <v>95</v>
      </c>
      <c r="B98" s="32">
        <v>6015</v>
      </c>
      <c r="C98" s="33" t="s">
        <v>102</v>
      </c>
      <c r="D98" s="39">
        <f t="shared" si="4"/>
        <v>20</v>
      </c>
      <c r="E98" s="29">
        <v>5</v>
      </c>
      <c r="F98" s="134">
        <v>5</v>
      </c>
      <c r="G98" s="166">
        <v>10</v>
      </c>
    </row>
    <row r="99" spans="1:7" ht="47.25" x14ac:dyDescent="0.25">
      <c r="A99" s="45">
        <f t="shared" si="3"/>
        <v>96</v>
      </c>
      <c r="B99" s="32">
        <v>6023</v>
      </c>
      <c r="C99" s="33" t="s">
        <v>105</v>
      </c>
      <c r="D99" s="39">
        <f t="shared" si="4"/>
        <v>15</v>
      </c>
      <c r="E99" s="29">
        <v>5</v>
      </c>
      <c r="F99" s="134">
        <v>5</v>
      </c>
      <c r="G99" s="148">
        <v>5</v>
      </c>
    </row>
    <row r="100" spans="1:7" ht="47.25" x14ac:dyDescent="0.25">
      <c r="A100" s="45">
        <f t="shared" ref="A100:A106" si="5">A99+1</f>
        <v>97</v>
      </c>
      <c r="B100" s="34">
        <v>6030</v>
      </c>
      <c r="C100" s="33" t="s">
        <v>107</v>
      </c>
      <c r="D100" s="39">
        <f t="shared" si="4"/>
        <v>17</v>
      </c>
      <c r="E100" s="29">
        <v>5</v>
      </c>
      <c r="F100" s="134">
        <v>5</v>
      </c>
      <c r="G100" s="163">
        <v>7</v>
      </c>
    </row>
    <row r="101" spans="1:7" ht="47.25" x14ac:dyDescent="0.25">
      <c r="A101" s="45">
        <f t="shared" si="5"/>
        <v>98</v>
      </c>
      <c r="B101" s="34">
        <v>9252</v>
      </c>
      <c r="C101" s="33" t="s">
        <v>108</v>
      </c>
      <c r="D101" s="147">
        <f t="shared" si="4"/>
        <v>15</v>
      </c>
      <c r="E101" s="29">
        <v>5</v>
      </c>
      <c r="F101" s="134">
        <v>5</v>
      </c>
      <c r="G101" s="148">
        <v>5</v>
      </c>
    </row>
    <row r="102" spans="1:7" ht="63" x14ac:dyDescent="0.25">
      <c r="A102" s="45">
        <f t="shared" si="5"/>
        <v>99</v>
      </c>
      <c r="B102" s="32">
        <v>4024</v>
      </c>
      <c r="C102" s="33" t="s">
        <v>58</v>
      </c>
      <c r="D102" s="39">
        <f t="shared" si="4"/>
        <v>16</v>
      </c>
      <c r="E102" s="30">
        <v>5</v>
      </c>
      <c r="F102" s="137">
        <v>4</v>
      </c>
      <c r="G102" s="161">
        <v>7</v>
      </c>
    </row>
    <row r="103" spans="1:7" ht="63" x14ac:dyDescent="0.25">
      <c r="A103" s="45">
        <f t="shared" si="5"/>
        <v>100</v>
      </c>
      <c r="B103" s="36">
        <v>3501</v>
      </c>
      <c r="C103" s="33" t="s">
        <v>49</v>
      </c>
      <c r="D103" s="39">
        <f t="shared" si="4"/>
        <v>16</v>
      </c>
      <c r="E103" s="27">
        <v>4</v>
      </c>
      <c r="F103" s="134">
        <v>5</v>
      </c>
      <c r="G103" s="163">
        <v>7</v>
      </c>
    </row>
    <row r="104" spans="1:7" ht="63" x14ac:dyDescent="0.25">
      <c r="A104" s="45">
        <f t="shared" si="5"/>
        <v>101</v>
      </c>
      <c r="B104" s="32">
        <v>5002</v>
      </c>
      <c r="C104" s="33" t="s">
        <v>68</v>
      </c>
      <c r="D104" s="39">
        <f t="shared" si="4"/>
        <v>16</v>
      </c>
      <c r="E104" s="30">
        <v>5</v>
      </c>
      <c r="F104" s="138">
        <v>4</v>
      </c>
      <c r="G104" s="163">
        <v>7</v>
      </c>
    </row>
    <row r="105" spans="1:7" ht="47.25" x14ac:dyDescent="0.25">
      <c r="A105" s="45">
        <f t="shared" si="5"/>
        <v>102</v>
      </c>
      <c r="B105" s="38">
        <v>5018</v>
      </c>
      <c r="C105" s="142" t="s">
        <v>72</v>
      </c>
      <c r="D105" s="39">
        <f t="shared" si="4"/>
        <v>10</v>
      </c>
      <c r="E105" s="29">
        <v>5</v>
      </c>
      <c r="F105" s="139">
        <v>1</v>
      </c>
      <c r="G105" s="164">
        <v>4</v>
      </c>
    </row>
    <row r="106" spans="1:7" ht="48" thickBot="1" x14ac:dyDescent="0.3">
      <c r="A106" s="45">
        <f t="shared" si="5"/>
        <v>103</v>
      </c>
      <c r="B106" s="143">
        <v>6025</v>
      </c>
      <c r="C106" s="144" t="s">
        <v>106</v>
      </c>
      <c r="D106" s="145">
        <f t="shared" si="4"/>
        <v>10</v>
      </c>
      <c r="E106" s="46">
        <v>5</v>
      </c>
      <c r="F106" s="140">
        <v>1</v>
      </c>
      <c r="G106" s="164">
        <v>4</v>
      </c>
    </row>
    <row r="110" spans="1:7" x14ac:dyDescent="0.25">
      <c r="B110" s="13"/>
      <c r="C110" t="s">
        <v>123</v>
      </c>
    </row>
    <row r="111" spans="1:7" x14ac:dyDescent="0.25">
      <c r="B111" s="14"/>
      <c r="C111" t="s">
        <v>124</v>
      </c>
    </row>
    <row r="112" spans="1:7" x14ac:dyDescent="0.25">
      <c r="B112" s="15"/>
      <c r="C112" t="s">
        <v>125</v>
      </c>
    </row>
    <row r="113" spans="2:3" x14ac:dyDescent="0.25">
      <c r="B113" s="16"/>
      <c r="C113" t="s">
        <v>126</v>
      </c>
    </row>
    <row r="114" spans="2:3" x14ac:dyDescent="0.25">
      <c r="B114" s="17"/>
      <c r="C114" t="s">
        <v>127</v>
      </c>
    </row>
  </sheetData>
  <autoFilter ref="A3:F106">
    <sortState ref="A4:F106">
      <sortCondition descending="1" ref="D4"/>
    </sortState>
  </autoFilter>
  <sortState ref="A5:D108">
    <sortCondition ref="B4"/>
  </sortState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RowHeight="15" x14ac:dyDescent="0.25"/>
  <cols>
    <col min="1" max="1" width="10.28515625" bestFit="1" customWidth="1"/>
    <col min="3" max="3" width="17.140625" customWidth="1"/>
    <col min="4" max="4" width="16.28515625" customWidth="1"/>
    <col min="5" max="5" width="14.7109375" customWidth="1"/>
    <col min="6" max="6" width="16.5703125" customWidth="1"/>
    <col min="7" max="7" width="17.5703125" customWidth="1"/>
  </cols>
  <sheetData>
    <row r="2" spans="1:24" ht="52.5" customHeight="1" x14ac:dyDescent="0.25">
      <c r="A2" s="191" t="s">
        <v>132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4" spans="1:24" ht="60" x14ac:dyDescent="0.25">
      <c r="A4" s="107" t="s">
        <v>0</v>
      </c>
      <c r="B4" s="107" t="s">
        <v>2</v>
      </c>
      <c r="C4" s="107" t="s">
        <v>1</v>
      </c>
      <c r="D4" s="107" t="s">
        <v>135</v>
      </c>
      <c r="E4" s="107" t="s">
        <v>136</v>
      </c>
      <c r="F4" s="107" t="s">
        <v>137</v>
      </c>
      <c r="G4" s="107" t="s">
        <v>138</v>
      </c>
    </row>
    <row r="5" spans="1:24" x14ac:dyDescent="0.25">
      <c r="A5" s="107"/>
      <c r="B5" s="107"/>
      <c r="C5" s="107"/>
      <c r="D5" s="107"/>
      <c r="E5" s="107"/>
      <c r="F5" s="107"/>
      <c r="G5" s="107"/>
    </row>
    <row r="6" spans="1:24" ht="96" x14ac:dyDescent="0.25">
      <c r="A6" s="108">
        <v>1</v>
      </c>
      <c r="B6" s="115">
        <v>3414</v>
      </c>
      <c r="C6" s="116" t="s">
        <v>44</v>
      </c>
      <c r="D6" s="117">
        <f t="shared" ref="D6:D37" si="0">E6+F6</f>
        <v>8</v>
      </c>
      <c r="E6" s="117">
        <v>0</v>
      </c>
      <c r="F6" s="118">
        <v>8</v>
      </c>
      <c r="G6" s="119">
        <f t="shared" ref="G6:G37" si="1">F6/D6</f>
        <v>1</v>
      </c>
    </row>
    <row r="7" spans="1:24" ht="96" x14ac:dyDescent="0.25">
      <c r="A7" s="108">
        <f>A6+1</f>
        <v>2</v>
      </c>
      <c r="B7" s="120">
        <v>4004</v>
      </c>
      <c r="C7" s="116" t="s">
        <v>52</v>
      </c>
      <c r="D7" s="117">
        <f t="shared" si="0"/>
        <v>65</v>
      </c>
      <c r="E7" s="117">
        <v>0</v>
      </c>
      <c r="F7" s="118">
        <v>65</v>
      </c>
      <c r="G7" s="119">
        <f t="shared" si="1"/>
        <v>1</v>
      </c>
    </row>
    <row r="8" spans="1:24" ht="96" x14ac:dyDescent="0.25">
      <c r="A8" s="108">
        <f t="shared" ref="A8:A71" si="2">A7+1</f>
        <v>3</v>
      </c>
      <c r="B8" s="121">
        <v>4048</v>
      </c>
      <c r="C8" s="116" t="s">
        <v>62</v>
      </c>
      <c r="D8" s="117">
        <f t="shared" si="0"/>
        <v>23</v>
      </c>
      <c r="E8" s="117">
        <v>0</v>
      </c>
      <c r="F8" s="118">
        <v>23</v>
      </c>
      <c r="G8" s="119">
        <f t="shared" si="1"/>
        <v>1</v>
      </c>
    </row>
    <row r="9" spans="1:24" ht="96" x14ac:dyDescent="0.25">
      <c r="A9" s="108">
        <f t="shared" si="2"/>
        <v>4</v>
      </c>
      <c r="B9" s="121">
        <v>6015</v>
      </c>
      <c r="C9" s="116" t="s">
        <v>102</v>
      </c>
      <c r="D9" s="117">
        <f t="shared" si="0"/>
        <v>101</v>
      </c>
      <c r="E9" s="117">
        <v>0</v>
      </c>
      <c r="F9" s="118">
        <v>101</v>
      </c>
      <c r="G9" s="119">
        <f t="shared" si="1"/>
        <v>1</v>
      </c>
    </row>
    <row r="10" spans="1:24" ht="108" x14ac:dyDescent="0.25">
      <c r="A10" s="108">
        <f t="shared" si="2"/>
        <v>5</v>
      </c>
      <c r="B10" s="121">
        <v>5025</v>
      </c>
      <c r="C10" s="116" t="s">
        <v>73</v>
      </c>
      <c r="D10" s="117">
        <f t="shared" si="0"/>
        <v>5</v>
      </c>
      <c r="E10" s="117">
        <v>0</v>
      </c>
      <c r="F10" s="118">
        <v>5</v>
      </c>
      <c r="G10" s="119">
        <f t="shared" si="1"/>
        <v>1</v>
      </c>
    </row>
    <row r="11" spans="1:24" ht="96" x14ac:dyDescent="0.25">
      <c r="A11" s="108">
        <f t="shared" si="2"/>
        <v>6</v>
      </c>
      <c r="B11" s="115">
        <v>3115</v>
      </c>
      <c r="C11" s="116" t="s">
        <v>37</v>
      </c>
      <c r="D11" s="117">
        <f t="shared" si="0"/>
        <v>23</v>
      </c>
      <c r="E11" s="117">
        <v>2</v>
      </c>
      <c r="F11" s="118">
        <v>21</v>
      </c>
      <c r="G11" s="119">
        <f t="shared" si="1"/>
        <v>0.91304347826086951</v>
      </c>
    </row>
    <row r="12" spans="1:24" ht="108" x14ac:dyDescent="0.25">
      <c r="A12" s="108">
        <f t="shared" si="2"/>
        <v>7</v>
      </c>
      <c r="B12" s="121">
        <v>3002</v>
      </c>
      <c r="C12" s="116" t="s">
        <v>35</v>
      </c>
      <c r="D12" s="117">
        <f t="shared" si="0"/>
        <v>2653</v>
      </c>
      <c r="E12" s="117">
        <v>242</v>
      </c>
      <c r="F12" s="118">
        <v>2411</v>
      </c>
      <c r="G12" s="119">
        <f t="shared" si="1"/>
        <v>0.90878251036562385</v>
      </c>
    </row>
    <row r="13" spans="1:24" ht="96" x14ac:dyDescent="0.25">
      <c r="A13" s="108">
        <f t="shared" si="2"/>
        <v>8</v>
      </c>
      <c r="B13" s="115">
        <v>3408</v>
      </c>
      <c r="C13" s="116" t="s">
        <v>40</v>
      </c>
      <c r="D13" s="117">
        <f t="shared" si="0"/>
        <v>2089</v>
      </c>
      <c r="E13" s="117">
        <v>194</v>
      </c>
      <c r="F13" s="118">
        <v>1895</v>
      </c>
      <c r="G13" s="119">
        <f t="shared" si="1"/>
        <v>0.90713259932982293</v>
      </c>
    </row>
    <row r="14" spans="1:24" ht="108" x14ac:dyDescent="0.25">
      <c r="A14" s="108">
        <f t="shared" si="2"/>
        <v>9</v>
      </c>
      <c r="B14" s="115">
        <v>2702</v>
      </c>
      <c r="C14" s="116" t="s">
        <v>34</v>
      </c>
      <c r="D14" s="117">
        <f t="shared" si="0"/>
        <v>236</v>
      </c>
      <c r="E14" s="117">
        <v>23</v>
      </c>
      <c r="F14" s="118">
        <v>213</v>
      </c>
      <c r="G14" s="119">
        <f t="shared" si="1"/>
        <v>0.90254237288135597</v>
      </c>
    </row>
    <row r="15" spans="1:24" ht="108" x14ac:dyDescent="0.25">
      <c r="A15" s="108">
        <f t="shared" si="2"/>
        <v>10</v>
      </c>
      <c r="B15" s="121">
        <v>4044</v>
      </c>
      <c r="C15" s="116" t="s">
        <v>61</v>
      </c>
      <c r="D15" s="117">
        <f t="shared" si="0"/>
        <v>47</v>
      </c>
      <c r="E15" s="117">
        <v>5</v>
      </c>
      <c r="F15" s="118">
        <v>42</v>
      </c>
      <c r="G15" s="119">
        <f t="shared" si="1"/>
        <v>0.8936170212765957</v>
      </c>
    </row>
    <row r="16" spans="1:24" ht="96" x14ac:dyDescent="0.25">
      <c r="A16" s="108">
        <f t="shared" si="2"/>
        <v>11</v>
      </c>
      <c r="B16" s="120">
        <v>4003</v>
      </c>
      <c r="C16" s="116" t="s">
        <v>51</v>
      </c>
      <c r="D16" s="117">
        <f t="shared" si="0"/>
        <v>111</v>
      </c>
      <c r="E16" s="117">
        <v>14</v>
      </c>
      <c r="F16" s="118">
        <v>97</v>
      </c>
      <c r="G16" s="119">
        <f t="shared" si="1"/>
        <v>0.87387387387387383</v>
      </c>
    </row>
    <row r="17" spans="1:7" ht="120" x14ac:dyDescent="0.25">
      <c r="A17" s="108">
        <f t="shared" si="2"/>
        <v>12</v>
      </c>
      <c r="B17" s="121">
        <v>6013</v>
      </c>
      <c r="C17" s="116" t="s">
        <v>101</v>
      </c>
      <c r="D17" s="117">
        <f t="shared" si="0"/>
        <v>302</v>
      </c>
      <c r="E17" s="117">
        <v>39</v>
      </c>
      <c r="F17" s="118">
        <v>263</v>
      </c>
      <c r="G17" s="119">
        <f t="shared" si="1"/>
        <v>0.87086092715231789</v>
      </c>
    </row>
    <row r="18" spans="1:7" ht="96" x14ac:dyDescent="0.25">
      <c r="A18" s="108">
        <f t="shared" si="2"/>
        <v>13</v>
      </c>
      <c r="B18" s="115">
        <v>3413</v>
      </c>
      <c r="C18" s="116" t="s">
        <v>43</v>
      </c>
      <c r="D18" s="117">
        <f t="shared" si="0"/>
        <v>14</v>
      </c>
      <c r="E18" s="117">
        <v>2</v>
      </c>
      <c r="F18" s="118">
        <v>12</v>
      </c>
      <c r="G18" s="119">
        <f t="shared" si="1"/>
        <v>0.8571428571428571</v>
      </c>
    </row>
    <row r="19" spans="1:7" ht="96" x14ac:dyDescent="0.25">
      <c r="A19" s="108">
        <f t="shared" si="2"/>
        <v>14</v>
      </c>
      <c r="B19" s="120">
        <v>4005</v>
      </c>
      <c r="C19" s="116" t="s">
        <v>53</v>
      </c>
      <c r="D19" s="117">
        <f t="shared" si="0"/>
        <v>201</v>
      </c>
      <c r="E19" s="117">
        <v>29</v>
      </c>
      <c r="F19" s="118">
        <v>172</v>
      </c>
      <c r="G19" s="119">
        <f t="shared" si="1"/>
        <v>0.85572139303482586</v>
      </c>
    </row>
    <row r="20" spans="1:7" ht="96" x14ac:dyDescent="0.25">
      <c r="A20" s="108">
        <f t="shared" si="2"/>
        <v>15</v>
      </c>
      <c r="B20" s="120">
        <v>4018</v>
      </c>
      <c r="C20" s="116" t="s">
        <v>54</v>
      </c>
      <c r="D20" s="117">
        <f t="shared" si="0"/>
        <v>212</v>
      </c>
      <c r="E20" s="117">
        <v>31</v>
      </c>
      <c r="F20" s="118">
        <v>181</v>
      </c>
      <c r="G20" s="119">
        <f t="shared" si="1"/>
        <v>0.85377358490566035</v>
      </c>
    </row>
    <row r="21" spans="1:7" ht="96" x14ac:dyDescent="0.25">
      <c r="A21" s="108">
        <f t="shared" si="2"/>
        <v>16</v>
      </c>
      <c r="B21" s="115">
        <v>3419</v>
      </c>
      <c r="C21" s="116" t="s">
        <v>46</v>
      </c>
      <c r="D21" s="117">
        <f t="shared" si="0"/>
        <v>388</v>
      </c>
      <c r="E21" s="117">
        <v>57</v>
      </c>
      <c r="F21" s="118">
        <v>331</v>
      </c>
      <c r="G21" s="119">
        <f t="shared" si="1"/>
        <v>0.85309278350515461</v>
      </c>
    </row>
    <row r="22" spans="1:7" ht="132" x14ac:dyDescent="0.25">
      <c r="A22" s="108">
        <f t="shared" si="2"/>
        <v>17</v>
      </c>
      <c r="B22" s="122">
        <v>5715</v>
      </c>
      <c r="C22" s="116" t="s">
        <v>89</v>
      </c>
      <c r="D22" s="117">
        <f t="shared" si="0"/>
        <v>3258</v>
      </c>
      <c r="E22" s="117">
        <v>541</v>
      </c>
      <c r="F22" s="118">
        <v>2717</v>
      </c>
      <c r="G22" s="119">
        <f t="shared" si="1"/>
        <v>0.83394720687538371</v>
      </c>
    </row>
    <row r="23" spans="1:7" ht="96" x14ac:dyDescent="0.25">
      <c r="A23" s="108">
        <f t="shared" si="2"/>
        <v>18</v>
      </c>
      <c r="B23" s="115">
        <v>3412</v>
      </c>
      <c r="C23" s="116" t="s">
        <v>42</v>
      </c>
      <c r="D23" s="117">
        <f t="shared" si="0"/>
        <v>51</v>
      </c>
      <c r="E23" s="117">
        <v>9</v>
      </c>
      <c r="F23" s="118">
        <v>42</v>
      </c>
      <c r="G23" s="119">
        <f t="shared" si="1"/>
        <v>0.82352941176470584</v>
      </c>
    </row>
    <row r="24" spans="1:7" ht="108" x14ac:dyDescent="0.25">
      <c r="A24" s="108">
        <f t="shared" si="2"/>
        <v>19</v>
      </c>
      <c r="B24" s="115">
        <v>3409</v>
      </c>
      <c r="C24" s="116" t="s">
        <v>41</v>
      </c>
      <c r="D24" s="117">
        <f t="shared" si="0"/>
        <v>4521</v>
      </c>
      <c r="E24" s="117">
        <v>800</v>
      </c>
      <c r="F24" s="118">
        <v>3721</v>
      </c>
      <c r="G24" s="119">
        <f t="shared" si="1"/>
        <v>0.82304799823048003</v>
      </c>
    </row>
    <row r="25" spans="1:7" ht="108" x14ac:dyDescent="0.25">
      <c r="A25" s="108">
        <f t="shared" si="2"/>
        <v>20</v>
      </c>
      <c r="B25" s="121">
        <v>5015</v>
      </c>
      <c r="C25" s="116" t="s">
        <v>70</v>
      </c>
      <c r="D25" s="117">
        <f t="shared" si="0"/>
        <v>50</v>
      </c>
      <c r="E25" s="117">
        <v>9</v>
      </c>
      <c r="F25" s="118">
        <v>41</v>
      </c>
      <c r="G25" s="119">
        <f t="shared" si="1"/>
        <v>0.82</v>
      </c>
    </row>
    <row r="26" spans="1:7" ht="108" x14ac:dyDescent="0.25">
      <c r="A26" s="108">
        <f t="shared" si="2"/>
        <v>21</v>
      </c>
      <c r="B26" s="115">
        <v>1902</v>
      </c>
      <c r="C26" s="116" t="s">
        <v>25</v>
      </c>
      <c r="D26" s="117">
        <f t="shared" si="0"/>
        <v>1208</v>
      </c>
      <c r="E26" s="117">
        <v>256</v>
      </c>
      <c r="F26" s="118">
        <v>952</v>
      </c>
      <c r="G26" s="119">
        <f t="shared" si="1"/>
        <v>0.78807947019867552</v>
      </c>
    </row>
    <row r="27" spans="1:7" ht="96" x14ac:dyDescent="0.25">
      <c r="A27" s="108">
        <f t="shared" si="2"/>
        <v>22</v>
      </c>
      <c r="B27" s="120">
        <v>4099</v>
      </c>
      <c r="C27" s="116" t="s">
        <v>67</v>
      </c>
      <c r="D27" s="117">
        <f t="shared" si="0"/>
        <v>4935</v>
      </c>
      <c r="E27" s="117">
        <v>1088</v>
      </c>
      <c r="F27" s="118">
        <v>3847</v>
      </c>
      <c r="G27" s="119">
        <f t="shared" si="1"/>
        <v>0.77953394123606889</v>
      </c>
    </row>
    <row r="28" spans="1:7" ht="96" x14ac:dyDescent="0.25">
      <c r="A28" s="108">
        <f t="shared" si="2"/>
        <v>23</v>
      </c>
      <c r="B28" s="115">
        <v>3421</v>
      </c>
      <c r="C28" s="116" t="s">
        <v>47</v>
      </c>
      <c r="D28" s="117">
        <f t="shared" si="0"/>
        <v>67</v>
      </c>
      <c r="E28" s="117">
        <v>16</v>
      </c>
      <c r="F28" s="118">
        <v>51</v>
      </c>
      <c r="G28" s="119">
        <f t="shared" si="1"/>
        <v>0.76119402985074625</v>
      </c>
    </row>
    <row r="29" spans="1:7" ht="96" x14ac:dyDescent="0.25">
      <c r="A29" s="108">
        <f t="shared" si="2"/>
        <v>24</v>
      </c>
      <c r="B29" s="115">
        <v>3422</v>
      </c>
      <c r="C29" s="116" t="s">
        <v>48</v>
      </c>
      <c r="D29" s="117">
        <f t="shared" si="0"/>
        <v>1990</v>
      </c>
      <c r="E29" s="117">
        <v>483</v>
      </c>
      <c r="F29" s="118">
        <v>1507</v>
      </c>
      <c r="G29" s="119">
        <f t="shared" si="1"/>
        <v>0.75728643216080405</v>
      </c>
    </row>
    <row r="30" spans="1:7" ht="132" x14ac:dyDescent="0.25">
      <c r="A30" s="108">
        <f t="shared" si="2"/>
        <v>25</v>
      </c>
      <c r="B30" s="120">
        <v>4021</v>
      </c>
      <c r="C30" s="116" t="s">
        <v>55</v>
      </c>
      <c r="D30" s="117">
        <f t="shared" si="0"/>
        <v>1054</v>
      </c>
      <c r="E30" s="117">
        <v>264</v>
      </c>
      <c r="F30" s="118">
        <v>790</v>
      </c>
      <c r="G30" s="119">
        <f t="shared" si="1"/>
        <v>0.74952561669829221</v>
      </c>
    </row>
    <row r="31" spans="1:7" ht="108" x14ac:dyDescent="0.25">
      <c r="A31" s="108">
        <f t="shared" si="2"/>
        <v>26</v>
      </c>
      <c r="B31" s="115">
        <v>2202</v>
      </c>
      <c r="C31" s="116" t="s">
        <v>29</v>
      </c>
      <c r="D31" s="117">
        <f t="shared" si="0"/>
        <v>332</v>
      </c>
      <c r="E31" s="117">
        <v>89</v>
      </c>
      <c r="F31" s="118">
        <v>243</v>
      </c>
      <c r="G31" s="119">
        <f t="shared" si="1"/>
        <v>0.73192771084337349</v>
      </c>
    </row>
    <row r="32" spans="1:7" ht="108" x14ac:dyDescent="0.25">
      <c r="A32" s="108">
        <f t="shared" si="2"/>
        <v>27</v>
      </c>
      <c r="B32" s="115">
        <v>1002</v>
      </c>
      <c r="C32" s="116" t="s">
        <v>16</v>
      </c>
      <c r="D32" s="117">
        <f t="shared" si="0"/>
        <v>676</v>
      </c>
      <c r="E32" s="117">
        <v>186</v>
      </c>
      <c r="F32" s="118">
        <v>490</v>
      </c>
      <c r="G32" s="119">
        <f t="shared" si="1"/>
        <v>0.7248520710059172</v>
      </c>
    </row>
    <row r="33" spans="1:7" ht="96" x14ac:dyDescent="0.25">
      <c r="A33" s="108">
        <f t="shared" si="2"/>
        <v>28</v>
      </c>
      <c r="B33" s="120">
        <v>4023</v>
      </c>
      <c r="C33" s="116" t="s">
        <v>57</v>
      </c>
      <c r="D33" s="117">
        <f t="shared" si="0"/>
        <v>455</v>
      </c>
      <c r="E33" s="117">
        <v>128</v>
      </c>
      <c r="F33" s="118">
        <v>327</v>
      </c>
      <c r="G33" s="119">
        <f t="shared" si="1"/>
        <v>0.71868131868131868</v>
      </c>
    </row>
    <row r="34" spans="1:7" ht="108" x14ac:dyDescent="0.25">
      <c r="A34" s="108">
        <f t="shared" si="2"/>
        <v>29</v>
      </c>
      <c r="B34" s="115">
        <v>2502</v>
      </c>
      <c r="C34" s="116" t="s">
        <v>32</v>
      </c>
      <c r="D34" s="117">
        <f t="shared" si="0"/>
        <v>573</v>
      </c>
      <c r="E34" s="117">
        <v>165</v>
      </c>
      <c r="F34" s="118">
        <v>408</v>
      </c>
      <c r="G34" s="119">
        <f t="shared" si="1"/>
        <v>0.7120418848167539</v>
      </c>
    </row>
    <row r="35" spans="1:7" ht="108" x14ac:dyDescent="0.25">
      <c r="A35" s="108">
        <f t="shared" si="2"/>
        <v>30</v>
      </c>
      <c r="B35" s="115">
        <v>1202</v>
      </c>
      <c r="C35" s="116" t="s">
        <v>18</v>
      </c>
      <c r="D35" s="117">
        <f t="shared" si="0"/>
        <v>1227</v>
      </c>
      <c r="E35" s="117">
        <v>355</v>
      </c>
      <c r="F35" s="118">
        <v>872</v>
      </c>
      <c r="G35" s="119">
        <f t="shared" si="1"/>
        <v>0.71067644661776697</v>
      </c>
    </row>
    <row r="36" spans="1:7" ht="108" x14ac:dyDescent="0.25">
      <c r="A36" s="108">
        <f t="shared" si="2"/>
        <v>31</v>
      </c>
      <c r="B36" s="121">
        <v>2002</v>
      </c>
      <c r="C36" s="116" t="s">
        <v>26</v>
      </c>
      <c r="D36" s="117">
        <f t="shared" si="0"/>
        <v>2151</v>
      </c>
      <c r="E36" s="117">
        <v>649</v>
      </c>
      <c r="F36" s="118">
        <v>1502</v>
      </c>
      <c r="G36" s="119">
        <f t="shared" si="1"/>
        <v>0.69827986982798695</v>
      </c>
    </row>
    <row r="37" spans="1:7" ht="96" x14ac:dyDescent="0.25">
      <c r="A37" s="108">
        <f t="shared" si="2"/>
        <v>32</v>
      </c>
      <c r="B37" s="123">
        <v>3512</v>
      </c>
      <c r="C37" s="116" t="s">
        <v>50</v>
      </c>
      <c r="D37" s="117">
        <f t="shared" si="0"/>
        <v>13</v>
      </c>
      <c r="E37" s="117">
        <v>4</v>
      </c>
      <c r="F37" s="118">
        <v>9</v>
      </c>
      <c r="G37" s="119">
        <f t="shared" si="1"/>
        <v>0.69230769230769229</v>
      </c>
    </row>
    <row r="38" spans="1:7" ht="96" x14ac:dyDescent="0.25">
      <c r="A38" s="108">
        <f t="shared" si="2"/>
        <v>33</v>
      </c>
      <c r="B38" s="115">
        <v>3302</v>
      </c>
      <c r="C38" s="116" t="s">
        <v>39</v>
      </c>
      <c r="D38" s="117">
        <f t="shared" ref="D38:D69" si="3">E38+F38</f>
        <v>2564</v>
      </c>
      <c r="E38" s="117">
        <v>795</v>
      </c>
      <c r="F38" s="118">
        <v>1769</v>
      </c>
      <c r="G38" s="119">
        <f t="shared" ref="G38:G69" si="4">F38/D38</f>
        <v>0.68993759750390016</v>
      </c>
    </row>
    <row r="39" spans="1:7" ht="108" x14ac:dyDescent="0.25">
      <c r="A39" s="108">
        <f t="shared" si="2"/>
        <v>34</v>
      </c>
      <c r="B39" s="115">
        <v>3202</v>
      </c>
      <c r="C39" s="116" t="s">
        <v>38</v>
      </c>
      <c r="D39" s="117">
        <f t="shared" si="3"/>
        <v>1024</v>
      </c>
      <c r="E39" s="117">
        <v>321</v>
      </c>
      <c r="F39" s="118">
        <v>703</v>
      </c>
      <c r="G39" s="119">
        <f t="shared" si="4"/>
        <v>0.6865234375</v>
      </c>
    </row>
    <row r="40" spans="1:7" ht="96" x14ac:dyDescent="0.25">
      <c r="A40" s="108">
        <f t="shared" si="2"/>
        <v>35</v>
      </c>
      <c r="B40" s="115">
        <v>3415</v>
      </c>
      <c r="C40" s="116" t="s">
        <v>45</v>
      </c>
      <c r="D40" s="117">
        <f t="shared" si="3"/>
        <v>25</v>
      </c>
      <c r="E40" s="117">
        <v>8</v>
      </c>
      <c r="F40" s="118">
        <v>17</v>
      </c>
      <c r="G40" s="119">
        <f t="shared" si="4"/>
        <v>0.68</v>
      </c>
    </row>
    <row r="41" spans="1:7" ht="96" x14ac:dyDescent="0.25">
      <c r="A41" s="108">
        <f t="shared" si="2"/>
        <v>36</v>
      </c>
      <c r="B41" s="121">
        <v>5606</v>
      </c>
      <c r="C41" s="116" t="s">
        <v>84</v>
      </c>
      <c r="D41" s="117">
        <f t="shared" si="3"/>
        <v>53</v>
      </c>
      <c r="E41" s="117">
        <v>17</v>
      </c>
      <c r="F41" s="118">
        <v>36</v>
      </c>
      <c r="G41" s="119">
        <f t="shared" si="4"/>
        <v>0.67924528301886788</v>
      </c>
    </row>
    <row r="42" spans="1:7" ht="96" x14ac:dyDescent="0.25">
      <c r="A42" s="108">
        <f t="shared" si="2"/>
        <v>37</v>
      </c>
      <c r="B42" s="115">
        <v>2110</v>
      </c>
      <c r="C42" s="116" t="s">
        <v>28</v>
      </c>
      <c r="D42" s="117">
        <f t="shared" si="3"/>
        <v>6</v>
      </c>
      <c r="E42" s="117">
        <v>2</v>
      </c>
      <c r="F42" s="118">
        <v>4</v>
      </c>
      <c r="G42" s="119">
        <f t="shared" si="4"/>
        <v>0.66666666666666663</v>
      </c>
    </row>
    <row r="43" spans="1:7" ht="108" x14ac:dyDescent="0.25">
      <c r="A43" s="108">
        <f t="shared" si="2"/>
        <v>38</v>
      </c>
      <c r="B43" s="122">
        <v>6011</v>
      </c>
      <c r="C43" s="116" t="s">
        <v>100</v>
      </c>
      <c r="D43" s="117">
        <f t="shared" si="3"/>
        <v>142</v>
      </c>
      <c r="E43" s="117">
        <v>48</v>
      </c>
      <c r="F43" s="118">
        <v>94</v>
      </c>
      <c r="G43" s="119">
        <f t="shared" si="4"/>
        <v>0.6619718309859155</v>
      </c>
    </row>
    <row r="44" spans="1:7" ht="120" x14ac:dyDescent="0.25">
      <c r="A44" s="108">
        <f t="shared" si="2"/>
        <v>39</v>
      </c>
      <c r="B44" s="122">
        <v>5702</v>
      </c>
      <c r="C44" s="116" t="s">
        <v>85</v>
      </c>
      <c r="D44" s="117">
        <f t="shared" si="3"/>
        <v>1819</v>
      </c>
      <c r="E44" s="117">
        <v>615</v>
      </c>
      <c r="F44" s="118">
        <v>1204</v>
      </c>
      <c r="G44" s="119">
        <f t="shared" si="4"/>
        <v>0.66190214403518421</v>
      </c>
    </row>
    <row r="45" spans="1:7" ht="108" x14ac:dyDescent="0.25">
      <c r="A45" s="108">
        <f t="shared" si="2"/>
        <v>40</v>
      </c>
      <c r="B45" s="121">
        <v>502</v>
      </c>
      <c r="C45" s="116" t="s">
        <v>11</v>
      </c>
      <c r="D45" s="117">
        <f t="shared" si="3"/>
        <v>487</v>
      </c>
      <c r="E45" s="117">
        <v>169</v>
      </c>
      <c r="F45" s="118">
        <v>318</v>
      </c>
      <c r="G45" s="119">
        <f t="shared" si="4"/>
        <v>0.65297741273100618</v>
      </c>
    </row>
    <row r="46" spans="1:7" ht="108" x14ac:dyDescent="0.25">
      <c r="A46" s="108">
        <f t="shared" si="2"/>
        <v>41</v>
      </c>
      <c r="B46" s="121">
        <v>1602</v>
      </c>
      <c r="C46" s="116" t="s">
        <v>22</v>
      </c>
      <c r="D46" s="117">
        <f t="shared" si="3"/>
        <v>508</v>
      </c>
      <c r="E46" s="117">
        <v>178</v>
      </c>
      <c r="F46" s="118">
        <v>330</v>
      </c>
      <c r="G46" s="119">
        <f t="shared" si="4"/>
        <v>0.64960629921259838</v>
      </c>
    </row>
    <row r="47" spans="1:7" ht="108" x14ac:dyDescent="0.25">
      <c r="A47" s="108">
        <f t="shared" si="2"/>
        <v>42</v>
      </c>
      <c r="B47" s="124">
        <v>802</v>
      </c>
      <c r="C47" s="116" t="s">
        <v>14</v>
      </c>
      <c r="D47" s="117">
        <f t="shared" si="3"/>
        <v>356</v>
      </c>
      <c r="E47" s="117">
        <v>126</v>
      </c>
      <c r="F47" s="118">
        <v>230</v>
      </c>
      <c r="G47" s="119">
        <f t="shared" si="4"/>
        <v>0.6460674157303371</v>
      </c>
    </row>
    <row r="48" spans="1:7" ht="96" x14ac:dyDescent="0.25">
      <c r="A48" s="108">
        <f t="shared" si="2"/>
        <v>43</v>
      </c>
      <c r="B48" s="115">
        <v>5306</v>
      </c>
      <c r="C48" s="116" t="s">
        <v>79</v>
      </c>
      <c r="D48" s="117">
        <f t="shared" si="3"/>
        <v>4434</v>
      </c>
      <c r="E48" s="117">
        <v>1620</v>
      </c>
      <c r="F48" s="118">
        <v>2814</v>
      </c>
      <c r="G48" s="119">
        <f t="shared" si="4"/>
        <v>0.63464140730717189</v>
      </c>
    </row>
    <row r="49" spans="1:7" ht="120" x14ac:dyDescent="0.25">
      <c r="A49" s="108">
        <f t="shared" si="2"/>
        <v>44</v>
      </c>
      <c r="B49" s="122">
        <v>5721</v>
      </c>
      <c r="C49" s="116" t="s">
        <v>91</v>
      </c>
      <c r="D49" s="117">
        <f t="shared" si="3"/>
        <v>3215</v>
      </c>
      <c r="E49" s="117">
        <v>1186</v>
      </c>
      <c r="F49" s="118">
        <v>2029</v>
      </c>
      <c r="G49" s="119">
        <f t="shared" si="4"/>
        <v>0.63110419906687398</v>
      </c>
    </row>
    <row r="50" spans="1:7" ht="96" x14ac:dyDescent="0.25">
      <c r="A50" s="108">
        <f t="shared" si="2"/>
        <v>45</v>
      </c>
      <c r="B50" s="120">
        <v>4054</v>
      </c>
      <c r="C50" s="116" t="s">
        <v>65</v>
      </c>
      <c r="D50" s="117">
        <f t="shared" si="3"/>
        <v>31</v>
      </c>
      <c r="E50" s="117">
        <v>12</v>
      </c>
      <c r="F50" s="118">
        <v>19</v>
      </c>
      <c r="G50" s="119">
        <f t="shared" si="4"/>
        <v>0.61290322580645162</v>
      </c>
    </row>
    <row r="51" spans="1:7" ht="108" x14ac:dyDescent="0.25">
      <c r="A51" s="108">
        <f t="shared" si="2"/>
        <v>46</v>
      </c>
      <c r="B51" s="123">
        <v>1802</v>
      </c>
      <c r="C51" s="116" t="s">
        <v>24</v>
      </c>
      <c r="D51" s="117">
        <f t="shared" si="3"/>
        <v>570</v>
      </c>
      <c r="E51" s="117">
        <v>221</v>
      </c>
      <c r="F51" s="118">
        <v>349</v>
      </c>
      <c r="G51" s="119">
        <f t="shared" si="4"/>
        <v>0.61228070175438598</v>
      </c>
    </row>
    <row r="52" spans="1:7" ht="108" x14ac:dyDescent="0.25">
      <c r="A52" s="108">
        <f t="shared" si="2"/>
        <v>47</v>
      </c>
      <c r="B52" s="115">
        <v>1302</v>
      </c>
      <c r="C52" s="116" t="s">
        <v>19</v>
      </c>
      <c r="D52" s="117">
        <f t="shared" si="3"/>
        <v>1614</v>
      </c>
      <c r="E52" s="117">
        <v>630</v>
      </c>
      <c r="F52" s="118">
        <v>984</v>
      </c>
      <c r="G52" s="119">
        <f t="shared" si="4"/>
        <v>0.60966542750929364</v>
      </c>
    </row>
    <row r="53" spans="1:7" ht="108" x14ac:dyDescent="0.25">
      <c r="A53" s="108">
        <f t="shared" si="2"/>
        <v>48</v>
      </c>
      <c r="B53" s="122">
        <v>6016</v>
      </c>
      <c r="C53" s="116" t="s">
        <v>103</v>
      </c>
      <c r="D53" s="117">
        <f t="shared" si="3"/>
        <v>913</v>
      </c>
      <c r="E53" s="117">
        <v>359</v>
      </c>
      <c r="F53" s="118">
        <v>554</v>
      </c>
      <c r="G53" s="119">
        <f t="shared" si="4"/>
        <v>0.60679079956188386</v>
      </c>
    </row>
    <row r="54" spans="1:7" ht="96" x14ac:dyDescent="0.25">
      <c r="A54" s="108">
        <f t="shared" si="2"/>
        <v>49</v>
      </c>
      <c r="B54" s="121">
        <v>4026</v>
      </c>
      <c r="C54" s="116" t="s">
        <v>59</v>
      </c>
      <c r="D54" s="117">
        <f t="shared" si="3"/>
        <v>2742</v>
      </c>
      <c r="E54" s="117">
        <v>1100</v>
      </c>
      <c r="F54" s="118">
        <v>1642</v>
      </c>
      <c r="G54" s="119">
        <f t="shared" si="4"/>
        <v>0.59883296863603208</v>
      </c>
    </row>
    <row r="55" spans="1:7" ht="108" x14ac:dyDescent="0.25">
      <c r="A55" s="108">
        <f t="shared" si="2"/>
        <v>50</v>
      </c>
      <c r="B55" s="121">
        <v>1502</v>
      </c>
      <c r="C55" s="116" t="s">
        <v>21</v>
      </c>
      <c r="D55" s="117">
        <f t="shared" si="3"/>
        <v>1857</v>
      </c>
      <c r="E55" s="117">
        <v>750</v>
      </c>
      <c r="F55" s="118">
        <v>1107</v>
      </c>
      <c r="G55" s="119">
        <f t="shared" si="4"/>
        <v>0.59612277867528274</v>
      </c>
    </row>
    <row r="56" spans="1:7" ht="108" x14ac:dyDescent="0.25">
      <c r="A56" s="108">
        <f t="shared" si="2"/>
        <v>51</v>
      </c>
      <c r="B56" s="101">
        <v>202</v>
      </c>
      <c r="C56" s="109" t="s">
        <v>8</v>
      </c>
      <c r="D56" s="96">
        <f t="shared" si="3"/>
        <v>1471</v>
      </c>
      <c r="E56" s="96">
        <v>599</v>
      </c>
      <c r="F56" s="97">
        <v>872</v>
      </c>
      <c r="G56" s="110">
        <f t="shared" si="4"/>
        <v>0.59279401767505102</v>
      </c>
    </row>
    <row r="57" spans="1:7" ht="108" x14ac:dyDescent="0.25">
      <c r="A57" s="108">
        <f t="shared" si="2"/>
        <v>52</v>
      </c>
      <c r="B57" s="102">
        <v>6002</v>
      </c>
      <c r="C57" s="109" t="s">
        <v>7</v>
      </c>
      <c r="D57" s="96">
        <f t="shared" si="3"/>
        <v>2694</v>
      </c>
      <c r="E57" s="96">
        <v>1100</v>
      </c>
      <c r="F57" s="97">
        <v>1594</v>
      </c>
      <c r="G57" s="110">
        <f t="shared" si="4"/>
        <v>0.59168522642910171</v>
      </c>
    </row>
    <row r="58" spans="1:7" ht="108" x14ac:dyDescent="0.25">
      <c r="A58" s="108">
        <f t="shared" si="2"/>
        <v>53</v>
      </c>
      <c r="B58" s="98">
        <v>4050</v>
      </c>
      <c r="C58" s="109" t="s">
        <v>63</v>
      </c>
      <c r="D58" s="96">
        <f t="shared" si="3"/>
        <v>193</v>
      </c>
      <c r="E58" s="96">
        <v>80</v>
      </c>
      <c r="F58" s="97">
        <v>113</v>
      </c>
      <c r="G58" s="110">
        <f t="shared" si="4"/>
        <v>0.58549222797927458</v>
      </c>
    </row>
    <row r="59" spans="1:7" ht="108" x14ac:dyDescent="0.25">
      <c r="A59" s="108">
        <f t="shared" si="2"/>
        <v>54</v>
      </c>
      <c r="B59" s="100">
        <v>5705</v>
      </c>
      <c r="C59" s="109" t="s">
        <v>86</v>
      </c>
      <c r="D59" s="96">
        <f t="shared" si="3"/>
        <v>2852</v>
      </c>
      <c r="E59" s="96">
        <v>1195</v>
      </c>
      <c r="F59" s="97">
        <v>1657</v>
      </c>
      <c r="G59" s="110">
        <f t="shared" si="4"/>
        <v>0.58099579242636745</v>
      </c>
    </row>
    <row r="60" spans="1:7" ht="96" x14ac:dyDescent="0.25">
      <c r="A60" s="108">
        <f t="shared" si="2"/>
        <v>55</v>
      </c>
      <c r="B60" s="102">
        <v>6030</v>
      </c>
      <c r="C60" s="109" t="s">
        <v>107</v>
      </c>
      <c r="D60" s="96">
        <f t="shared" si="3"/>
        <v>310</v>
      </c>
      <c r="E60" s="96">
        <v>130</v>
      </c>
      <c r="F60" s="97">
        <v>180</v>
      </c>
      <c r="G60" s="110">
        <f t="shared" si="4"/>
        <v>0.58064516129032262</v>
      </c>
    </row>
    <row r="61" spans="1:7" ht="96" x14ac:dyDescent="0.25">
      <c r="A61" s="108">
        <f t="shared" si="2"/>
        <v>56</v>
      </c>
      <c r="B61" s="99">
        <v>6004</v>
      </c>
      <c r="C61" s="109" t="s">
        <v>95</v>
      </c>
      <c r="D61" s="96">
        <f t="shared" si="3"/>
        <v>655</v>
      </c>
      <c r="E61" s="96">
        <v>280</v>
      </c>
      <c r="F61" s="97">
        <v>375</v>
      </c>
      <c r="G61" s="110">
        <f t="shared" si="4"/>
        <v>0.5725190839694656</v>
      </c>
    </row>
    <row r="62" spans="1:7" ht="108" x14ac:dyDescent="0.25">
      <c r="A62" s="108">
        <f t="shared" si="2"/>
        <v>57</v>
      </c>
      <c r="B62" s="99">
        <v>5017</v>
      </c>
      <c r="C62" s="109" t="s">
        <v>71</v>
      </c>
      <c r="D62" s="96">
        <f t="shared" si="3"/>
        <v>808</v>
      </c>
      <c r="E62" s="96">
        <v>349</v>
      </c>
      <c r="F62" s="97">
        <v>459</v>
      </c>
      <c r="G62" s="110">
        <f t="shared" si="4"/>
        <v>0.56806930693069302</v>
      </c>
    </row>
    <row r="63" spans="1:7" ht="132" x14ac:dyDescent="0.25">
      <c r="A63" s="108">
        <f t="shared" si="2"/>
        <v>58</v>
      </c>
      <c r="B63" s="99">
        <v>5002</v>
      </c>
      <c r="C63" s="109" t="s">
        <v>68</v>
      </c>
      <c r="D63" s="96">
        <f t="shared" si="3"/>
        <v>1029</v>
      </c>
      <c r="E63" s="96">
        <v>458</v>
      </c>
      <c r="F63" s="97">
        <v>571</v>
      </c>
      <c r="G63" s="110">
        <f t="shared" si="4"/>
        <v>0.55490767735665691</v>
      </c>
    </row>
    <row r="64" spans="1:7" ht="108" x14ac:dyDescent="0.25">
      <c r="A64" s="108">
        <f t="shared" si="2"/>
        <v>59</v>
      </c>
      <c r="B64" s="102">
        <v>602</v>
      </c>
      <c r="C64" s="109" t="s">
        <v>12</v>
      </c>
      <c r="D64" s="96">
        <f t="shared" si="3"/>
        <v>540</v>
      </c>
      <c r="E64" s="96">
        <v>242</v>
      </c>
      <c r="F64" s="97">
        <v>298</v>
      </c>
      <c r="G64" s="110">
        <f t="shared" si="4"/>
        <v>0.55185185185185182</v>
      </c>
    </row>
    <row r="65" spans="1:7" ht="120" x14ac:dyDescent="0.25">
      <c r="A65" s="108">
        <f t="shared" si="2"/>
        <v>60</v>
      </c>
      <c r="B65" s="100">
        <v>5716</v>
      </c>
      <c r="C65" s="109" t="s">
        <v>90</v>
      </c>
      <c r="D65" s="96">
        <f t="shared" si="3"/>
        <v>2042</v>
      </c>
      <c r="E65" s="96">
        <v>920</v>
      </c>
      <c r="F65" s="97">
        <v>1122</v>
      </c>
      <c r="G65" s="110">
        <f t="shared" si="4"/>
        <v>0.54946131243878549</v>
      </c>
    </row>
    <row r="66" spans="1:7" ht="96" x14ac:dyDescent="0.25">
      <c r="A66" s="108">
        <f t="shared" si="2"/>
        <v>61</v>
      </c>
      <c r="B66" s="102">
        <v>5905</v>
      </c>
      <c r="C66" s="109" t="s">
        <v>94</v>
      </c>
      <c r="D66" s="96">
        <f t="shared" si="3"/>
        <v>33</v>
      </c>
      <c r="E66" s="96">
        <v>15</v>
      </c>
      <c r="F66" s="97">
        <v>18</v>
      </c>
      <c r="G66" s="110">
        <f t="shared" si="4"/>
        <v>0.54545454545454541</v>
      </c>
    </row>
    <row r="67" spans="1:7" ht="108" x14ac:dyDescent="0.25">
      <c r="A67" s="108">
        <f t="shared" si="2"/>
        <v>62</v>
      </c>
      <c r="B67" s="95">
        <v>1702</v>
      </c>
      <c r="C67" s="109" t="s">
        <v>23</v>
      </c>
      <c r="D67" s="96">
        <f t="shared" si="3"/>
        <v>1755</v>
      </c>
      <c r="E67" s="96">
        <v>800</v>
      </c>
      <c r="F67" s="97">
        <v>955</v>
      </c>
      <c r="G67" s="110">
        <f t="shared" si="4"/>
        <v>0.54415954415954415</v>
      </c>
    </row>
    <row r="68" spans="1:7" ht="108" x14ac:dyDescent="0.25">
      <c r="A68" s="108">
        <f t="shared" si="2"/>
        <v>63</v>
      </c>
      <c r="B68" s="99">
        <v>4024</v>
      </c>
      <c r="C68" s="109" t="s">
        <v>58</v>
      </c>
      <c r="D68" s="96">
        <f t="shared" si="3"/>
        <v>3691</v>
      </c>
      <c r="E68" s="96">
        <v>1700</v>
      </c>
      <c r="F68" s="97">
        <v>1991</v>
      </c>
      <c r="G68" s="110">
        <f t="shared" si="4"/>
        <v>0.53942021132484419</v>
      </c>
    </row>
    <row r="69" spans="1:7" ht="108" x14ac:dyDescent="0.25">
      <c r="A69" s="108">
        <f t="shared" si="2"/>
        <v>64</v>
      </c>
      <c r="B69" s="99">
        <v>402</v>
      </c>
      <c r="C69" s="109" t="s">
        <v>10</v>
      </c>
      <c r="D69" s="96">
        <f t="shared" si="3"/>
        <v>533</v>
      </c>
      <c r="E69" s="96">
        <v>246</v>
      </c>
      <c r="F69" s="97">
        <v>287</v>
      </c>
      <c r="G69" s="110">
        <f t="shared" si="4"/>
        <v>0.53846153846153844</v>
      </c>
    </row>
    <row r="70" spans="1:7" ht="96" x14ac:dyDescent="0.25">
      <c r="A70" s="108">
        <f t="shared" si="2"/>
        <v>65</v>
      </c>
      <c r="B70" s="102">
        <v>5206</v>
      </c>
      <c r="C70" s="109" t="s">
        <v>77</v>
      </c>
      <c r="D70" s="96">
        <f t="shared" ref="D70:D101" si="5">E70+F70</f>
        <v>15</v>
      </c>
      <c r="E70" s="96">
        <v>7</v>
      </c>
      <c r="F70" s="97">
        <v>8</v>
      </c>
      <c r="G70" s="110">
        <f t="shared" ref="G70:G101" si="6">F70/D70</f>
        <v>0.53333333333333333</v>
      </c>
    </row>
    <row r="71" spans="1:7" ht="120" x14ac:dyDescent="0.25">
      <c r="A71" s="108">
        <f t="shared" si="2"/>
        <v>66</v>
      </c>
      <c r="B71" s="99">
        <v>6021</v>
      </c>
      <c r="C71" s="109" t="s">
        <v>104</v>
      </c>
      <c r="D71" s="96">
        <f t="shared" si="5"/>
        <v>692</v>
      </c>
      <c r="E71" s="96">
        <v>325</v>
      </c>
      <c r="F71" s="97">
        <v>367</v>
      </c>
      <c r="G71" s="110">
        <f t="shared" si="6"/>
        <v>0.53034682080924855</v>
      </c>
    </row>
    <row r="72" spans="1:7" ht="96" x14ac:dyDescent="0.25">
      <c r="A72" s="108">
        <f t="shared" ref="A72:A104" si="7">A71+1</f>
        <v>67</v>
      </c>
      <c r="B72" s="102">
        <v>5902</v>
      </c>
      <c r="C72" s="109" t="s">
        <v>92</v>
      </c>
      <c r="D72" s="96">
        <f t="shared" si="5"/>
        <v>3870</v>
      </c>
      <c r="E72" s="96">
        <v>1918</v>
      </c>
      <c r="F72" s="97">
        <v>1952</v>
      </c>
      <c r="G72" s="110">
        <f t="shared" si="6"/>
        <v>0.50439276485788109</v>
      </c>
    </row>
    <row r="73" spans="1:7" ht="96" x14ac:dyDescent="0.25">
      <c r="A73" s="108">
        <f t="shared" si="7"/>
        <v>68</v>
      </c>
      <c r="B73" s="99">
        <v>5602</v>
      </c>
      <c r="C73" s="109" t="s">
        <v>83</v>
      </c>
      <c r="D73" s="96">
        <f t="shared" si="5"/>
        <v>2942</v>
      </c>
      <c r="E73" s="96">
        <v>1471</v>
      </c>
      <c r="F73" s="97">
        <v>1471</v>
      </c>
      <c r="G73" s="110">
        <f t="shared" si="6"/>
        <v>0.5</v>
      </c>
    </row>
    <row r="74" spans="1:7" ht="108" x14ac:dyDescent="0.25">
      <c r="A74" s="108">
        <f t="shared" si="7"/>
        <v>69</v>
      </c>
      <c r="B74" s="99">
        <v>6010</v>
      </c>
      <c r="C74" s="109" t="s">
        <v>99</v>
      </c>
      <c r="D74" s="96">
        <f t="shared" si="5"/>
        <v>6</v>
      </c>
      <c r="E74" s="96">
        <v>3</v>
      </c>
      <c r="F74" s="97">
        <v>3</v>
      </c>
      <c r="G74" s="110">
        <f t="shared" si="6"/>
        <v>0.5</v>
      </c>
    </row>
    <row r="75" spans="1:7" ht="108" x14ac:dyDescent="0.25">
      <c r="A75" s="108">
        <f t="shared" si="7"/>
        <v>70</v>
      </c>
      <c r="B75" s="101">
        <v>3501</v>
      </c>
      <c r="C75" s="109" t="s">
        <v>49</v>
      </c>
      <c r="D75" s="96">
        <f t="shared" si="5"/>
        <v>3927</v>
      </c>
      <c r="E75" s="96">
        <v>1967</v>
      </c>
      <c r="F75" s="97">
        <v>1960</v>
      </c>
      <c r="G75" s="110">
        <f t="shared" si="6"/>
        <v>0.49910873440285203</v>
      </c>
    </row>
    <row r="76" spans="1:7" ht="96" x14ac:dyDescent="0.25">
      <c r="A76" s="108">
        <f t="shared" si="7"/>
        <v>71</v>
      </c>
      <c r="B76" s="98">
        <v>4098</v>
      </c>
      <c r="C76" s="109" t="s">
        <v>66</v>
      </c>
      <c r="D76" s="96">
        <f t="shared" si="5"/>
        <v>4264</v>
      </c>
      <c r="E76" s="96">
        <v>2200</v>
      </c>
      <c r="F76" s="97">
        <v>2064</v>
      </c>
      <c r="G76" s="110">
        <f t="shared" si="6"/>
        <v>0.48405253283302063</v>
      </c>
    </row>
    <row r="77" spans="1:7" ht="108" x14ac:dyDescent="0.25">
      <c r="A77" s="108">
        <f t="shared" si="7"/>
        <v>72</v>
      </c>
      <c r="B77" s="99">
        <v>902</v>
      </c>
      <c r="C77" s="109" t="s">
        <v>15</v>
      </c>
      <c r="D77" s="96">
        <f t="shared" si="5"/>
        <v>4048</v>
      </c>
      <c r="E77" s="96">
        <v>2100</v>
      </c>
      <c r="F77" s="97">
        <v>1948</v>
      </c>
      <c r="G77" s="110">
        <f t="shared" si="6"/>
        <v>0.48122529644268774</v>
      </c>
    </row>
    <row r="78" spans="1:7" ht="108" x14ac:dyDescent="0.25">
      <c r="A78" s="108">
        <f t="shared" si="7"/>
        <v>73</v>
      </c>
      <c r="B78" s="95">
        <v>2602</v>
      </c>
      <c r="C78" s="109" t="s">
        <v>33</v>
      </c>
      <c r="D78" s="96">
        <f t="shared" si="5"/>
        <v>312</v>
      </c>
      <c r="E78" s="96">
        <v>162</v>
      </c>
      <c r="F78" s="97">
        <v>150</v>
      </c>
      <c r="G78" s="110">
        <f t="shared" si="6"/>
        <v>0.48076923076923078</v>
      </c>
    </row>
    <row r="79" spans="1:7" ht="108" x14ac:dyDescent="0.25">
      <c r="A79" s="108">
        <f t="shared" si="7"/>
        <v>74</v>
      </c>
      <c r="B79" s="102">
        <v>5903</v>
      </c>
      <c r="C79" s="109" t="s">
        <v>93</v>
      </c>
      <c r="D79" s="96">
        <f t="shared" si="5"/>
        <v>4104</v>
      </c>
      <c r="E79" s="96">
        <v>2234</v>
      </c>
      <c r="F79" s="97">
        <v>1870</v>
      </c>
      <c r="G79" s="110">
        <f t="shared" si="6"/>
        <v>0.45565302144249514</v>
      </c>
    </row>
    <row r="80" spans="1:7" ht="132" x14ac:dyDescent="0.25">
      <c r="A80" s="108">
        <f t="shared" si="7"/>
        <v>75</v>
      </c>
      <c r="B80" s="100">
        <v>5003</v>
      </c>
      <c r="C80" s="109" t="s">
        <v>69</v>
      </c>
      <c r="D80" s="96">
        <f t="shared" si="5"/>
        <v>1116</v>
      </c>
      <c r="E80" s="96">
        <v>615</v>
      </c>
      <c r="F80" s="97">
        <v>501</v>
      </c>
      <c r="G80" s="110">
        <f t="shared" si="6"/>
        <v>0.44892473118279569</v>
      </c>
    </row>
    <row r="81" spans="1:8" ht="108" x14ac:dyDescent="0.25">
      <c r="A81" s="108">
        <f t="shared" si="7"/>
        <v>76</v>
      </c>
      <c r="B81" s="102">
        <v>5202</v>
      </c>
      <c r="C81" s="109" t="s">
        <v>76</v>
      </c>
      <c r="D81" s="96">
        <f t="shared" si="5"/>
        <v>3752</v>
      </c>
      <c r="E81" s="96">
        <v>2103</v>
      </c>
      <c r="F81" s="97">
        <v>1649</v>
      </c>
      <c r="G81" s="110">
        <f t="shared" si="6"/>
        <v>0.43949893390191896</v>
      </c>
    </row>
    <row r="82" spans="1:8" ht="108" x14ac:dyDescent="0.25">
      <c r="A82" s="108">
        <f t="shared" si="7"/>
        <v>77</v>
      </c>
      <c r="B82" s="95">
        <v>2402</v>
      </c>
      <c r="C82" s="109" t="s">
        <v>31</v>
      </c>
      <c r="D82" s="96">
        <f t="shared" si="5"/>
        <v>533</v>
      </c>
      <c r="E82" s="96">
        <v>310</v>
      </c>
      <c r="F82" s="97">
        <v>223</v>
      </c>
      <c r="G82" s="110">
        <f t="shared" si="6"/>
        <v>0.41838649155722324</v>
      </c>
    </row>
    <row r="83" spans="1:8" ht="108" x14ac:dyDescent="0.25">
      <c r="A83" s="108">
        <f t="shared" si="7"/>
        <v>78</v>
      </c>
      <c r="B83" s="102">
        <v>2102</v>
      </c>
      <c r="C83" s="109" t="s">
        <v>27</v>
      </c>
      <c r="D83" s="96">
        <f t="shared" si="5"/>
        <v>850</v>
      </c>
      <c r="E83" s="96">
        <v>499</v>
      </c>
      <c r="F83" s="97">
        <v>351</v>
      </c>
      <c r="G83" s="110">
        <f t="shared" si="6"/>
        <v>0.41294117647058826</v>
      </c>
    </row>
    <row r="84" spans="1:8" ht="108" x14ac:dyDescent="0.25">
      <c r="A84" s="108">
        <f t="shared" si="7"/>
        <v>79</v>
      </c>
      <c r="B84" s="100">
        <v>6008</v>
      </c>
      <c r="C84" s="109" t="s">
        <v>97</v>
      </c>
      <c r="D84" s="96">
        <f t="shared" si="5"/>
        <v>111</v>
      </c>
      <c r="E84" s="96">
        <v>66</v>
      </c>
      <c r="F84" s="97">
        <v>45</v>
      </c>
      <c r="G84" s="110">
        <f t="shared" si="6"/>
        <v>0.40540540540540543</v>
      </c>
    </row>
    <row r="85" spans="1:8" ht="132" x14ac:dyDescent="0.25">
      <c r="A85" s="108">
        <f t="shared" si="7"/>
        <v>80</v>
      </c>
      <c r="B85" s="99">
        <v>6007</v>
      </c>
      <c r="C85" s="109" t="s">
        <v>96</v>
      </c>
      <c r="D85" s="96">
        <f t="shared" si="5"/>
        <v>316</v>
      </c>
      <c r="E85" s="96">
        <v>190</v>
      </c>
      <c r="F85" s="97">
        <v>126</v>
      </c>
      <c r="G85" s="110">
        <f t="shared" si="6"/>
        <v>0.39873417721518989</v>
      </c>
    </row>
    <row r="86" spans="1:8" ht="108" x14ac:dyDescent="0.25">
      <c r="A86" s="108">
        <f t="shared" si="7"/>
        <v>81</v>
      </c>
      <c r="B86" s="99">
        <v>1102</v>
      </c>
      <c r="C86" s="109" t="s">
        <v>17</v>
      </c>
      <c r="D86" s="96">
        <f t="shared" si="5"/>
        <v>528</v>
      </c>
      <c r="E86" s="96">
        <v>321</v>
      </c>
      <c r="F86" s="97">
        <v>207</v>
      </c>
      <c r="G86" s="110">
        <f t="shared" si="6"/>
        <v>0.39204545454545453</v>
      </c>
    </row>
    <row r="87" spans="1:8" ht="108" x14ac:dyDescent="0.25">
      <c r="A87" s="108">
        <f t="shared" si="7"/>
        <v>82</v>
      </c>
      <c r="B87" s="102">
        <v>302</v>
      </c>
      <c r="C87" s="109" t="s">
        <v>9</v>
      </c>
      <c r="D87" s="96">
        <f t="shared" si="5"/>
        <v>349</v>
      </c>
      <c r="E87" s="96">
        <v>218</v>
      </c>
      <c r="F87" s="97">
        <v>131</v>
      </c>
      <c r="G87" s="110">
        <f t="shared" si="6"/>
        <v>0.37535816618911177</v>
      </c>
    </row>
    <row r="88" spans="1:8" ht="120" x14ac:dyDescent="0.25">
      <c r="A88" s="108">
        <f t="shared" si="7"/>
        <v>83</v>
      </c>
      <c r="B88" s="99">
        <v>5113</v>
      </c>
      <c r="C88" s="109" t="s">
        <v>74</v>
      </c>
      <c r="D88" s="96">
        <f t="shared" si="5"/>
        <v>3952</v>
      </c>
      <c r="E88" s="96">
        <v>2495</v>
      </c>
      <c r="F88" s="97">
        <v>1457</v>
      </c>
      <c r="G88" s="110">
        <f t="shared" si="6"/>
        <v>0.36867408906882593</v>
      </c>
      <c r="H88" s="114"/>
    </row>
    <row r="89" spans="1:8" ht="108" x14ac:dyDescent="0.25">
      <c r="A89" s="108">
        <f t="shared" si="7"/>
        <v>84</v>
      </c>
      <c r="B89" s="99">
        <v>2302</v>
      </c>
      <c r="C89" s="109" t="s">
        <v>30</v>
      </c>
      <c r="D89" s="96">
        <f t="shared" si="5"/>
        <v>373</v>
      </c>
      <c r="E89" s="96">
        <v>240</v>
      </c>
      <c r="F89" s="97">
        <v>133</v>
      </c>
      <c r="G89" s="110">
        <f t="shared" si="6"/>
        <v>0.35656836461126007</v>
      </c>
    </row>
    <row r="90" spans="1:8" ht="108" x14ac:dyDescent="0.25">
      <c r="A90" s="108">
        <f t="shared" si="7"/>
        <v>85</v>
      </c>
      <c r="B90" s="95">
        <v>1402</v>
      </c>
      <c r="C90" s="109" t="s">
        <v>20</v>
      </c>
      <c r="D90" s="96">
        <f t="shared" si="5"/>
        <v>422</v>
      </c>
      <c r="E90" s="96">
        <v>273</v>
      </c>
      <c r="F90" s="97">
        <v>149</v>
      </c>
      <c r="G90" s="110">
        <f t="shared" si="6"/>
        <v>0.35308056872037913</v>
      </c>
      <c r="H90" s="114"/>
    </row>
    <row r="91" spans="1:8" ht="96" x14ac:dyDescent="0.25">
      <c r="A91" s="108">
        <f t="shared" si="7"/>
        <v>86</v>
      </c>
      <c r="B91" s="99">
        <v>5501</v>
      </c>
      <c r="C91" s="109" t="s">
        <v>82</v>
      </c>
      <c r="D91" s="96">
        <f t="shared" si="5"/>
        <v>3480</v>
      </c>
      <c r="E91" s="96">
        <v>2312</v>
      </c>
      <c r="F91" s="97">
        <v>1168</v>
      </c>
      <c r="G91" s="110">
        <f t="shared" si="6"/>
        <v>0.335632183908046</v>
      </c>
    </row>
    <row r="92" spans="1:8" ht="120" x14ac:dyDescent="0.25">
      <c r="A92" s="108">
        <f t="shared" si="7"/>
        <v>87</v>
      </c>
      <c r="B92" s="102">
        <v>5403</v>
      </c>
      <c r="C92" s="109" t="s">
        <v>81</v>
      </c>
      <c r="D92" s="96">
        <f t="shared" si="5"/>
        <v>6</v>
      </c>
      <c r="E92" s="96">
        <v>4</v>
      </c>
      <c r="F92" s="97">
        <v>2</v>
      </c>
      <c r="G92" s="110">
        <f t="shared" si="6"/>
        <v>0.33333333333333331</v>
      </c>
    </row>
    <row r="93" spans="1:8" ht="108" x14ac:dyDescent="0.25">
      <c r="A93" s="108">
        <f t="shared" si="7"/>
        <v>88</v>
      </c>
      <c r="B93" s="99">
        <v>4043</v>
      </c>
      <c r="C93" s="109" t="s">
        <v>60</v>
      </c>
      <c r="D93" s="96">
        <f t="shared" si="5"/>
        <v>14741</v>
      </c>
      <c r="E93" s="96">
        <v>10100</v>
      </c>
      <c r="F93" s="97">
        <v>4641</v>
      </c>
      <c r="G93" s="110">
        <f t="shared" si="6"/>
        <v>0.31483617122311919</v>
      </c>
    </row>
    <row r="94" spans="1:8" ht="108" x14ac:dyDescent="0.25">
      <c r="A94" s="108">
        <f t="shared" si="7"/>
        <v>89</v>
      </c>
      <c r="B94" s="102">
        <v>5201</v>
      </c>
      <c r="C94" s="109" t="s">
        <v>75</v>
      </c>
      <c r="D94" s="96">
        <f t="shared" si="5"/>
        <v>5248</v>
      </c>
      <c r="E94" s="96">
        <v>3617</v>
      </c>
      <c r="F94" s="97">
        <v>1631</v>
      </c>
      <c r="G94" s="110">
        <f t="shared" si="6"/>
        <v>0.31078506097560976</v>
      </c>
    </row>
    <row r="95" spans="1:8" ht="108" x14ac:dyDescent="0.25">
      <c r="A95" s="108">
        <f t="shared" si="7"/>
        <v>90</v>
      </c>
      <c r="B95" s="98">
        <v>4022</v>
      </c>
      <c r="C95" s="109" t="s">
        <v>56</v>
      </c>
      <c r="D95" s="96">
        <f t="shared" si="5"/>
        <v>1016</v>
      </c>
      <c r="E95" s="96">
        <v>704</v>
      </c>
      <c r="F95" s="97">
        <v>312</v>
      </c>
      <c r="G95" s="110">
        <f t="shared" si="6"/>
        <v>0.30708661417322836</v>
      </c>
    </row>
    <row r="96" spans="1:8" ht="96" x14ac:dyDescent="0.25">
      <c r="A96" s="108">
        <f t="shared" si="7"/>
        <v>91</v>
      </c>
      <c r="B96" s="106">
        <v>6025</v>
      </c>
      <c r="C96" s="111" t="s">
        <v>106</v>
      </c>
      <c r="D96" s="103">
        <f t="shared" si="5"/>
        <v>42</v>
      </c>
      <c r="E96" s="103">
        <v>30</v>
      </c>
      <c r="F96" s="104">
        <v>12</v>
      </c>
      <c r="G96" s="112">
        <f t="shared" si="6"/>
        <v>0.2857142857142857</v>
      </c>
    </row>
    <row r="97" spans="1:7" ht="108" x14ac:dyDescent="0.25">
      <c r="A97" s="108">
        <f t="shared" si="7"/>
        <v>92</v>
      </c>
      <c r="B97" s="105">
        <v>6009</v>
      </c>
      <c r="C97" s="111" t="s">
        <v>98</v>
      </c>
      <c r="D97" s="103">
        <f t="shared" si="5"/>
        <v>20</v>
      </c>
      <c r="E97" s="103">
        <v>15</v>
      </c>
      <c r="F97" s="104">
        <v>5</v>
      </c>
      <c r="G97" s="112">
        <f t="shared" si="6"/>
        <v>0.25</v>
      </c>
    </row>
    <row r="98" spans="1:7" ht="108" x14ac:dyDescent="0.25">
      <c r="A98" s="108">
        <f t="shared" si="7"/>
        <v>93</v>
      </c>
      <c r="B98" s="106">
        <v>5207</v>
      </c>
      <c r="C98" s="111" t="s">
        <v>78</v>
      </c>
      <c r="D98" s="103">
        <f t="shared" si="5"/>
        <v>3457</v>
      </c>
      <c r="E98" s="103">
        <v>2622</v>
      </c>
      <c r="F98" s="104">
        <v>835</v>
      </c>
      <c r="G98" s="112">
        <f t="shared" si="6"/>
        <v>0.24153890656638705</v>
      </c>
    </row>
    <row r="99" spans="1:7" ht="135" x14ac:dyDescent="0.25">
      <c r="A99" s="108">
        <f t="shared" si="7"/>
        <v>94</v>
      </c>
      <c r="B99" s="105">
        <v>5018</v>
      </c>
      <c r="C99" s="113" t="s">
        <v>72</v>
      </c>
      <c r="D99" s="103">
        <f t="shared" si="5"/>
        <v>263</v>
      </c>
      <c r="E99" s="103">
        <v>205</v>
      </c>
      <c r="F99" s="104">
        <v>58</v>
      </c>
      <c r="G99" s="112">
        <f t="shared" si="6"/>
        <v>0.22053231939163498</v>
      </c>
    </row>
    <row r="100" spans="1:7" ht="96" x14ac:dyDescent="0.25">
      <c r="A100" s="108">
        <f t="shared" si="7"/>
        <v>95</v>
      </c>
      <c r="B100" s="106">
        <v>5401</v>
      </c>
      <c r="C100" s="111" t="s">
        <v>80</v>
      </c>
      <c r="D100" s="103">
        <f t="shared" si="5"/>
        <v>3680</v>
      </c>
      <c r="E100" s="103">
        <v>3000</v>
      </c>
      <c r="F100" s="104">
        <v>680</v>
      </c>
      <c r="G100" s="112">
        <f t="shared" si="6"/>
        <v>0.18478260869565216</v>
      </c>
    </row>
    <row r="101" spans="1:7" ht="96" x14ac:dyDescent="0.25">
      <c r="A101" s="108">
        <f t="shared" si="7"/>
        <v>96</v>
      </c>
      <c r="B101" s="106">
        <v>701</v>
      </c>
      <c r="C101" s="111" t="s">
        <v>13</v>
      </c>
      <c r="D101" s="103">
        <f t="shared" si="5"/>
        <v>2155</v>
      </c>
      <c r="E101" s="103">
        <v>2000</v>
      </c>
      <c r="F101" s="104">
        <v>155</v>
      </c>
      <c r="G101" s="112">
        <f t="shared" si="6"/>
        <v>7.1925754060324823E-2</v>
      </c>
    </row>
    <row r="102" spans="1:7" ht="108" x14ac:dyDescent="0.25">
      <c r="A102" s="108">
        <f t="shared" si="7"/>
        <v>97</v>
      </c>
      <c r="B102" s="106">
        <v>3102</v>
      </c>
      <c r="C102" s="111" t="s">
        <v>36</v>
      </c>
      <c r="D102" s="103">
        <f t="shared" ref="D102:D104" si="8">E102+F102</f>
        <v>6556</v>
      </c>
      <c r="E102" s="103">
        <v>6094</v>
      </c>
      <c r="F102" s="104">
        <v>462</v>
      </c>
      <c r="G102" s="112">
        <f t="shared" ref="G102:G104" si="9">F102/D102</f>
        <v>7.0469798657718116E-2</v>
      </c>
    </row>
    <row r="103" spans="1:7" ht="120" x14ac:dyDescent="0.25">
      <c r="A103" s="108">
        <f t="shared" si="7"/>
        <v>98</v>
      </c>
      <c r="B103" s="128">
        <v>5708</v>
      </c>
      <c r="C103" s="129" t="s">
        <v>87</v>
      </c>
      <c r="D103" s="125">
        <f t="shared" si="8"/>
        <v>8</v>
      </c>
      <c r="E103" s="125">
        <v>8</v>
      </c>
      <c r="F103" s="126">
        <v>0</v>
      </c>
      <c r="G103" s="127">
        <f t="shared" si="9"/>
        <v>0</v>
      </c>
    </row>
    <row r="104" spans="1:7" ht="120" x14ac:dyDescent="0.25">
      <c r="A104" s="108">
        <f t="shared" si="7"/>
        <v>99</v>
      </c>
      <c r="B104" s="128">
        <v>5714</v>
      </c>
      <c r="C104" s="129" t="s">
        <v>88</v>
      </c>
      <c r="D104" s="125">
        <f t="shared" si="8"/>
        <v>1</v>
      </c>
      <c r="E104" s="125">
        <v>1</v>
      </c>
      <c r="F104" s="126">
        <v>0</v>
      </c>
      <c r="G104" s="127">
        <f t="shared" si="9"/>
        <v>0</v>
      </c>
    </row>
  </sheetData>
  <sortState ref="A7:G104">
    <sortCondition descending="1" ref="G6"/>
  </sortState>
  <mergeCells count="1">
    <mergeCell ref="A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H59" sqref="H59"/>
    </sheetView>
  </sheetViews>
  <sheetFormatPr defaultRowHeight="12.75" customHeight="1" x14ac:dyDescent="0.2"/>
  <cols>
    <col min="1" max="1" width="9.140625" style="1"/>
    <col min="2" max="2" width="8.28515625" style="2" customWidth="1"/>
    <col min="3" max="3" width="62.140625" style="1" customWidth="1"/>
    <col min="4" max="4" width="21.140625" style="1" customWidth="1"/>
    <col min="5" max="5" width="23.28515625" style="1" customWidth="1"/>
    <col min="6" max="6" width="20.85546875" style="1" hidden="1" customWidth="1"/>
    <col min="7" max="7" width="22" style="1" customWidth="1"/>
    <col min="8" max="8" width="26.140625" style="1" customWidth="1"/>
    <col min="9" max="256" width="9.140625" style="1"/>
    <col min="257" max="257" width="5.28515625" style="1" customWidth="1"/>
    <col min="258" max="258" width="92.5703125" style="1" customWidth="1"/>
    <col min="259" max="259" width="12.85546875" style="1" customWidth="1"/>
    <col min="260" max="512" width="9.140625" style="1"/>
    <col min="513" max="513" width="5.28515625" style="1" customWidth="1"/>
    <col min="514" max="514" width="92.5703125" style="1" customWidth="1"/>
    <col min="515" max="515" width="12.85546875" style="1" customWidth="1"/>
    <col min="516" max="768" width="9.140625" style="1"/>
    <col min="769" max="769" width="5.28515625" style="1" customWidth="1"/>
    <col min="770" max="770" width="92.5703125" style="1" customWidth="1"/>
    <col min="771" max="771" width="12.85546875" style="1" customWidth="1"/>
    <col min="772" max="1024" width="9.140625" style="1"/>
    <col min="1025" max="1025" width="5.28515625" style="1" customWidth="1"/>
    <col min="1026" max="1026" width="92.5703125" style="1" customWidth="1"/>
    <col min="1027" max="1027" width="12.85546875" style="1" customWidth="1"/>
    <col min="1028" max="1280" width="9.140625" style="1"/>
    <col min="1281" max="1281" width="5.28515625" style="1" customWidth="1"/>
    <col min="1282" max="1282" width="92.5703125" style="1" customWidth="1"/>
    <col min="1283" max="1283" width="12.85546875" style="1" customWidth="1"/>
    <col min="1284" max="1536" width="9.140625" style="1"/>
    <col min="1537" max="1537" width="5.28515625" style="1" customWidth="1"/>
    <col min="1538" max="1538" width="92.5703125" style="1" customWidth="1"/>
    <col min="1539" max="1539" width="12.85546875" style="1" customWidth="1"/>
    <col min="1540" max="1792" width="9.140625" style="1"/>
    <col min="1793" max="1793" width="5.28515625" style="1" customWidth="1"/>
    <col min="1794" max="1794" width="92.5703125" style="1" customWidth="1"/>
    <col min="1795" max="1795" width="12.85546875" style="1" customWidth="1"/>
    <col min="1796" max="2048" width="9.140625" style="1"/>
    <col min="2049" max="2049" width="5.28515625" style="1" customWidth="1"/>
    <col min="2050" max="2050" width="92.5703125" style="1" customWidth="1"/>
    <col min="2051" max="2051" width="12.85546875" style="1" customWidth="1"/>
    <col min="2052" max="2304" width="9.140625" style="1"/>
    <col min="2305" max="2305" width="5.28515625" style="1" customWidth="1"/>
    <col min="2306" max="2306" width="92.5703125" style="1" customWidth="1"/>
    <col min="2307" max="2307" width="12.85546875" style="1" customWidth="1"/>
    <col min="2308" max="2560" width="9.140625" style="1"/>
    <col min="2561" max="2561" width="5.28515625" style="1" customWidth="1"/>
    <col min="2562" max="2562" width="92.5703125" style="1" customWidth="1"/>
    <col min="2563" max="2563" width="12.85546875" style="1" customWidth="1"/>
    <col min="2564" max="2816" width="9.140625" style="1"/>
    <col min="2817" max="2817" width="5.28515625" style="1" customWidth="1"/>
    <col min="2818" max="2818" width="92.5703125" style="1" customWidth="1"/>
    <col min="2819" max="2819" width="12.85546875" style="1" customWidth="1"/>
    <col min="2820" max="3072" width="9.140625" style="1"/>
    <col min="3073" max="3073" width="5.28515625" style="1" customWidth="1"/>
    <col min="3074" max="3074" width="92.5703125" style="1" customWidth="1"/>
    <col min="3075" max="3075" width="12.85546875" style="1" customWidth="1"/>
    <col min="3076" max="3328" width="9.140625" style="1"/>
    <col min="3329" max="3329" width="5.28515625" style="1" customWidth="1"/>
    <col min="3330" max="3330" width="92.5703125" style="1" customWidth="1"/>
    <col min="3331" max="3331" width="12.85546875" style="1" customWidth="1"/>
    <col min="3332" max="3584" width="9.140625" style="1"/>
    <col min="3585" max="3585" width="5.28515625" style="1" customWidth="1"/>
    <col min="3586" max="3586" width="92.5703125" style="1" customWidth="1"/>
    <col min="3587" max="3587" width="12.85546875" style="1" customWidth="1"/>
    <col min="3588" max="3840" width="9.140625" style="1"/>
    <col min="3841" max="3841" width="5.28515625" style="1" customWidth="1"/>
    <col min="3842" max="3842" width="92.5703125" style="1" customWidth="1"/>
    <col min="3843" max="3843" width="12.85546875" style="1" customWidth="1"/>
    <col min="3844" max="4096" width="9.140625" style="1"/>
    <col min="4097" max="4097" width="5.28515625" style="1" customWidth="1"/>
    <col min="4098" max="4098" width="92.5703125" style="1" customWidth="1"/>
    <col min="4099" max="4099" width="12.85546875" style="1" customWidth="1"/>
    <col min="4100" max="4352" width="9.140625" style="1"/>
    <col min="4353" max="4353" width="5.28515625" style="1" customWidth="1"/>
    <col min="4354" max="4354" width="92.5703125" style="1" customWidth="1"/>
    <col min="4355" max="4355" width="12.85546875" style="1" customWidth="1"/>
    <col min="4356" max="4608" width="9.140625" style="1"/>
    <col min="4609" max="4609" width="5.28515625" style="1" customWidth="1"/>
    <col min="4610" max="4610" width="92.5703125" style="1" customWidth="1"/>
    <col min="4611" max="4611" width="12.85546875" style="1" customWidth="1"/>
    <col min="4612" max="4864" width="9.140625" style="1"/>
    <col min="4865" max="4865" width="5.28515625" style="1" customWidth="1"/>
    <col min="4866" max="4866" width="92.5703125" style="1" customWidth="1"/>
    <col min="4867" max="4867" width="12.85546875" style="1" customWidth="1"/>
    <col min="4868" max="5120" width="9.140625" style="1"/>
    <col min="5121" max="5121" width="5.28515625" style="1" customWidth="1"/>
    <col min="5122" max="5122" width="92.5703125" style="1" customWidth="1"/>
    <col min="5123" max="5123" width="12.85546875" style="1" customWidth="1"/>
    <col min="5124" max="5376" width="9.140625" style="1"/>
    <col min="5377" max="5377" width="5.28515625" style="1" customWidth="1"/>
    <col min="5378" max="5378" width="92.5703125" style="1" customWidth="1"/>
    <col min="5379" max="5379" width="12.85546875" style="1" customWidth="1"/>
    <col min="5380" max="5632" width="9.140625" style="1"/>
    <col min="5633" max="5633" width="5.28515625" style="1" customWidth="1"/>
    <col min="5634" max="5634" width="92.5703125" style="1" customWidth="1"/>
    <col min="5635" max="5635" width="12.85546875" style="1" customWidth="1"/>
    <col min="5636" max="5888" width="9.140625" style="1"/>
    <col min="5889" max="5889" width="5.28515625" style="1" customWidth="1"/>
    <col min="5890" max="5890" width="92.5703125" style="1" customWidth="1"/>
    <col min="5891" max="5891" width="12.85546875" style="1" customWidth="1"/>
    <col min="5892" max="6144" width="9.140625" style="1"/>
    <col min="6145" max="6145" width="5.28515625" style="1" customWidth="1"/>
    <col min="6146" max="6146" width="92.5703125" style="1" customWidth="1"/>
    <col min="6147" max="6147" width="12.85546875" style="1" customWidth="1"/>
    <col min="6148" max="6400" width="9.140625" style="1"/>
    <col min="6401" max="6401" width="5.28515625" style="1" customWidth="1"/>
    <col min="6402" max="6402" width="92.5703125" style="1" customWidth="1"/>
    <col min="6403" max="6403" width="12.85546875" style="1" customWidth="1"/>
    <col min="6404" max="6656" width="9.140625" style="1"/>
    <col min="6657" max="6657" width="5.28515625" style="1" customWidth="1"/>
    <col min="6658" max="6658" width="92.5703125" style="1" customWidth="1"/>
    <col min="6659" max="6659" width="12.85546875" style="1" customWidth="1"/>
    <col min="6660" max="6912" width="9.140625" style="1"/>
    <col min="6913" max="6913" width="5.28515625" style="1" customWidth="1"/>
    <col min="6914" max="6914" width="92.5703125" style="1" customWidth="1"/>
    <col min="6915" max="6915" width="12.85546875" style="1" customWidth="1"/>
    <col min="6916" max="7168" width="9.140625" style="1"/>
    <col min="7169" max="7169" width="5.28515625" style="1" customWidth="1"/>
    <col min="7170" max="7170" width="92.5703125" style="1" customWidth="1"/>
    <col min="7171" max="7171" width="12.85546875" style="1" customWidth="1"/>
    <col min="7172" max="7424" width="9.140625" style="1"/>
    <col min="7425" max="7425" width="5.28515625" style="1" customWidth="1"/>
    <col min="7426" max="7426" width="92.5703125" style="1" customWidth="1"/>
    <col min="7427" max="7427" width="12.85546875" style="1" customWidth="1"/>
    <col min="7428" max="7680" width="9.140625" style="1"/>
    <col min="7681" max="7681" width="5.28515625" style="1" customWidth="1"/>
    <col min="7682" max="7682" width="92.5703125" style="1" customWidth="1"/>
    <col min="7683" max="7683" width="12.85546875" style="1" customWidth="1"/>
    <col min="7684" max="7936" width="9.140625" style="1"/>
    <col min="7937" max="7937" width="5.28515625" style="1" customWidth="1"/>
    <col min="7938" max="7938" width="92.5703125" style="1" customWidth="1"/>
    <col min="7939" max="7939" width="12.85546875" style="1" customWidth="1"/>
    <col min="7940" max="8192" width="9.140625" style="1"/>
    <col min="8193" max="8193" width="5.28515625" style="1" customWidth="1"/>
    <col min="8194" max="8194" width="92.5703125" style="1" customWidth="1"/>
    <col min="8195" max="8195" width="12.85546875" style="1" customWidth="1"/>
    <col min="8196" max="8448" width="9.140625" style="1"/>
    <col min="8449" max="8449" width="5.28515625" style="1" customWidth="1"/>
    <col min="8450" max="8450" width="92.5703125" style="1" customWidth="1"/>
    <col min="8451" max="8451" width="12.85546875" style="1" customWidth="1"/>
    <col min="8452" max="8704" width="9.140625" style="1"/>
    <col min="8705" max="8705" width="5.28515625" style="1" customWidth="1"/>
    <col min="8706" max="8706" width="92.5703125" style="1" customWidth="1"/>
    <col min="8707" max="8707" width="12.85546875" style="1" customWidth="1"/>
    <col min="8708" max="8960" width="9.140625" style="1"/>
    <col min="8961" max="8961" width="5.28515625" style="1" customWidth="1"/>
    <col min="8962" max="8962" width="92.5703125" style="1" customWidth="1"/>
    <col min="8963" max="8963" width="12.85546875" style="1" customWidth="1"/>
    <col min="8964" max="9216" width="9.140625" style="1"/>
    <col min="9217" max="9217" width="5.28515625" style="1" customWidth="1"/>
    <col min="9218" max="9218" width="92.5703125" style="1" customWidth="1"/>
    <col min="9219" max="9219" width="12.85546875" style="1" customWidth="1"/>
    <col min="9220" max="9472" width="9.140625" style="1"/>
    <col min="9473" max="9473" width="5.28515625" style="1" customWidth="1"/>
    <col min="9474" max="9474" width="92.5703125" style="1" customWidth="1"/>
    <col min="9475" max="9475" width="12.85546875" style="1" customWidth="1"/>
    <col min="9476" max="9728" width="9.140625" style="1"/>
    <col min="9729" max="9729" width="5.28515625" style="1" customWidth="1"/>
    <col min="9730" max="9730" width="92.5703125" style="1" customWidth="1"/>
    <col min="9731" max="9731" width="12.85546875" style="1" customWidth="1"/>
    <col min="9732" max="9984" width="9.140625" style="1"/>
    <col min="9985" max="9985" width="5.28515625" style="1" customWidth="1"/>
    <col min="9986" max="9986" width="92.5703125" style="1" customWidth="1"/>
    <col min="9987" max="9987" width="12.85546875" style="1" customWidth="1"/>
    <col min="9988" max="10240" width="9.140625" style="1"/>
    <col min="10241" max="10241" width="5.28515625" style="1" customWidth="1"/>
    <col min="10242" max="10242" width="92.5703125" style="1" customWidth="1"/>
    <col min="10243" max="10243" width="12.85546875" style="1" customWidth="1"/>
    <col min="10244" max="10496" width="9.140625" style="1"/>
    <col min="10497" max="10497" width="5.28515625" style="1" customWidth="1"/>
    <col min="10498" max="10498" width="92.5703125" style="1" customWidth="1"/>
    <col min="10499" max="10499" width="12.85546875" style="1" customWidth="1"/>
    <col min="10500" max="10752" width="9.140625" style="1"/>
    <col min="10753" max="10753" width="5.28515625" style="1" customWidth="1"/>
    <col min="10754" max="10754" width="92.5703125" style="1" customWidth="1"/>
    <col min="10755" max="10755" width="12.85546875" style="1" customWidth="1"/>
    <col min="10756" max="11008" width="9.140625" style="1"/>
    <col min="11009" max="11009" width="5.28515625" style="1" customWidth="1"/>
    <col min="11010" max="11010" width="92.5703125" style="1" customWidth="1"/>
    <col min="11011" max="11011" width="12.85546875" style="1" customWidth="1"/>
    <col min="11012" max="11264" width="9.140625" style="1"/>
    <col min="11265" max="11265" width="5.28515625" style="1" customWidth="1"/>
    <col min="11266" max="11266" width="92.5703125" style="1" customWidth="1"/>
    <col min="11267" max="11267" width="12.85546875" style="1" customWidth="1"/>
    <col min="11268" max="11520" width="9.140625" style="1"/>
    <col min="11521" max="11521" width="5.28515625" style="1" customWidth="1"/>
    <col min="11522" max="11522" width="92.5703125" style="1" customWidth="1"/>
    <col min="11523" max="11523" width="12.85546875" style="1" customWidth="1"/>
    <col min="11524" max="11776" width="9.140625" style="1"/>
    <col min="11777" max="11777" width="5.28515625" style="1" customWidth="1"/>
    <col min="11778" max="11778" width="92.5703125" style="1" customWidth="1"/>
    <col min="11779" max="11779" width="12.85546875" style="1" customWidth="1"/>
    <col min="11780" max="12032" width="9.140625" style="1"/>
    <col min="12033" max="12033" width="5.28515625" style="1" customWidth="1"/>
    <col min="12034" max="12034" width="92.5703125" style="1" customWidth="1"/>
    <col min="12035" max="12035" width="12.85546875" style="1" customWidth="1"/>
    <col min="12036" max="12288" width="9.140625" style="1"/>
    <col min="12289" max="12289" width="5.28515625" style="1" customWidth="1"/>
    <col min="12290" max="12290" width="92.5703125" style="1" customWidth="1"/>
    <col min="12291" max="12291" width="12.85546875" style="1" customWidth="1"/>
    <col min="12292" max="12544" width="9.140625" style="1"/>
    <col min="12545" max="12545" width="5.28515625" style="1" customWidth="1"/>
    <col min="12546" max="12546" width="92.5703125" style="1" customWidth="1"/>
    <col min="12547" max="12547" width="12.85546875" style="1" customWidth="1"/>
    <col min="12548" max="12800" width="9.140625" style="1"/>
    <col min="12801" max="12801" width="5.28515625" style="1" customWidth="1"/>
    <col min="12802" max="12802" width="92.5703125" style="1" customWidth="1"/>
    <col min="12803" max="12803" width="12.85546875" style="1" customWidth="1"/>
    <col min="12804" max="13056" width="9.140625" style="1"/>
    <col min="13057" max="13057" width="5.28515625" style="1" customWidth="1"/>
    <col min="13058" max="13058" width="92.5703125" style="1" customWidth="1"/>
    <col min="13059" max="13059" width="12.85546875" style="1" customWidth="1"/>
    <col min="13060" max="13312" width="9.140625" style="1"/>
    <col min="13313" max="13313" width="5.28515625" style="1" customWidth="1"/>
    <col min="13314" max="13314" width="92.5703125" style="1" customWidth="1"/>
    <col min="13315" max="13315" width="12.85546875" style="1" customWidth="1"/>
    <col min="13316" max="13568" width="9.140625" style="1"/>
    <col min="13569" max="13569" width="5.28515625" style="1" customWidth="1"/>
    <col min="13570" max="13570" width="92.5703125" style="1" customWidth="1"/>
    <col min="13571" max="13571" width="12.85546875" style="1" customWidth="1"/>
    <col min="13572" max="13824" width="9.140625" style="1"/>
    <col min="13825" max="13825" width="5.28515625" style="1" customWidth="1"/>
    <col min="13826" max="13826" width="92.5703125" style="1" customWidth="1"/>
    <col min="13827" max="13827" width="12.85546875" style="1" customWidth="1"/>
    <col min="13828" max="14080" width="9.140625" style="1"/>
    <col min="14081" max="14081" width="5.28515625" style="1" customWidth="1"/>
    <col min="14082" max="14082" width="92.5703125" style="1" customWidth="1"/>
    <col min="14083" max="14083" width="12.85546875" style="1" customWidth="1"/>
    <col min="14084" max="14336" width="9.140625" style="1"/>
    <col min="14337" max="14337" width="5.28515625" style="1" customWidth="1"/>
    <col min="14338" max="14338" width="92.5703125" style="1" customWidth="1"/>
    <col min="14339" max="14339" width="12.85546875" style="1" customWidth="1"/>
    <col min="14340" max="14592" width="9.140625" style="1"/>
    <col min="14593" max="14593" width="5.28515625" style="1" customWidth="1"/>
    <col min="14594" max="14594" width="92.5703125" style="1" customWidth="1"/>
    <col min="14595" max="14595" width="12.85546875" style="1" customWidth="1"/>
    <col min="14596" max="14848" width="9.140625" style="1"/>
    <col min="14849" max="14849" width="5.28515625" style="1" customWidth="1"/>
    <col min="14850" max="14850" width="92.5703125" style="1" customWidth="1"/>
    <col min="14851" max="14851" width="12.85546875" style="1" customWidth="1"/>
    <col min="14852" max="15104" width="9.140625" style="1"/>
    <col min="15105" max="15105" width="5.28515625" style="1" customWidth="1"/>
    <col min="15106" max="15106" width="92.5703125" style="1" customWidth="1"/>
    <col min="15107" max="15107" width="12.85546875" style="1" customWidth="1"/>
    <col min="15108" max="15360" width="9.140625" style="1"/>
    <col min="15361" max="15361" width="5.28515625" style="1" customWidth="1"/>
    <col min="15362" max="15362" width="92.5703125" style="1" customWidth="1"/>
    <col min="15363" max="15363" width="12.85546875" style="1" customWidth="1"/>
    <col min="15364" max="15616" width="9.140625" style="1"/>
    <col min="15617" max="15617" width="5.28515625" style="1" customWidth="1"/>
    <col min="15618" max="15618" width="92.5703125" style="1" customWidth="1"/>
    <col min="15619" max="15619" width="12.85546875" style="1" customWidth="1"/>
    <col min="15620" max="15872" width="9.140625" style="1"/>
    <col min="15873" max="15873" width="5.28515625" style="1" customWidth="1"/>
    <col min="15874" max="15874" width="92.5703125" style="1" customWidth="1"/>
    <col min="15875" max="15875" width="12.85546875" style="1" customWidth="1"/>
    <col min="15876" max="16128" width="9.140625" style="1"/>
    <col min="16129" max="16129" width="5.28515625" style="1" customWidth="1"/>
    <col min="16130" max="16130" width="92.5703125" style="1" customWidth="1"/>
    <col min="16131" max="16131" width="12.85546875" style="1" customWidth="1"/>
    <col min="16132" max="16384" width="9.140625" style="1"/>
  </cols>
  <sheetData>
    <row r="1" spans="1:8" ht="88.5" customHeight="1" thickBot="1" x14ac:dyDescent="0.25">
      <c r="A1" s="192"/>
      <c r="B1" s="192"/>
      <c r="C1" s="192"/>
      <c r="D1" s="192"/>
    </row>
    <row r="2" spans="1:8" ht="79.5" customHeight="1" thickBot="1" x14ac:dyDescent="0.25">
      <c r="A2" s="181" t="s">
        <v>6</v>
      </c>
      <c r="B2" s="182" t="s">
        <v>4</v>
      </c>
      <c r="C2" s="182" t="s">
        <v>5</v>
      </c>
      <c r="D2" s="182" t="s">
        <v>128</v>
      </c>
      <c r="E2" s="160" t="s">
        <v>131</v>
      </c>
      <c r="F2" s="183" t="s">
        <v>3</v>
      </c>
      <c r="G2" s="160" t="s">
        <v>139</v>
      </c>
      <c r="H2" s="190" t="s">
        <v>3</v>
      </c>
    </row>
    <row r="3" spans="1:8" ht="28.5" customHeight="1" x14ac:dyDescent="0.2">
      <c r="A3" s="176" t="e">
        <f>A2+1</f>
        <v>#VALUE!</v>
      </c>
      <c r="B3" s="177">
        <v>3102</v>
      </c>
      <c r="C3" s="178" t="s">
        <v>36</v>
      </c>
      <c r="D3" s="179">
        <v>2</v>
      </c>
      <c r="E3" s="179">
        <v>6</v>
      </c>
      <c r="F3" s="188">
        <f t="shared" ref="F3:F9" si="0">(E3-D3)/E3</f>
        <v>0.66666666666666663</v>
      </c>
      <c r="G3" s="180">
        <v>1</v>
      </c>
      <c r="H3" s="189">
        <f t="shared" ref="H3:H9" si="1">(G3-E3)/G3</f>
        <v>-5</v>
      </c>
    </row>
    <row r="4" spans="1:8" ht="26.25" customHeight="1" x14ac:dyDescent="0.2">
      <c r="A4" s="168" t="e">
        <f>A3+1</f>
        <v>#VALUE!</v>
      </c>
      <c r="B4" s="169">
        <v>2702</v>
      </c>
      <c r="C4" s="170" t="s">
        <v>34</v>
      </c>
      <c r="D4" s="171">
        <v>0</v>
      </c>
      <c r="E4" s="171">
        <v>2</v>
      </c>
      <c r="F4" s="185">
        <f t="shared" si="0"/>
        <v>1</v>
      </c>
      <c r="G4" s="175">
        <v>1</v>
      </c>
      <c r="H4" s="187">
        <f t="shared" si="1"/>
        <v>-1</v>
      </c>
    </row>
    <row r="5" spans="1:8" ht="38.25" x14ac:dyDescent="0.2">
      <c r="A5" s="168" t="e">
        <f>A4+1</f>
        <v>#VALUE!</v>
      </c>
      <c r="B5" s="169">
        <v>902</v>
      </c>
      <c r="C5" s="170" t="s">
        <v>15</v>
      </c>
      <c r="D5" s="171">
        <v>14</v>
      </c>
      <c r="E5" s="171">
        <v>7</v>
      </c>
      <c r="F5" s="184">
        <f t="shared" si="0"/>
        <v>-1</v>
      </c>
      <c r="G5" s="175">
        <v>5</v>
      </c>
      <c r="H5" s="187">
        <f t="shared" si="1"/>
        <v>-0.4</v>
      </c>
    </row>
    <row r="6" spans="1:8" ht="25.5" x14ac:dyDescent="0.2">
      <c r="A6" s="168">
        <v>1</v>
      </c>
      <c r="B6" s="169">
        <v>202</v>
      </c>
      <c r="C6" s="170" t="s">
        <v>8</v>
      </c>
      <c r="D6" s="171">
        <v>6</v>
      </c>
      <c r="E6" s="171">
        <v>4</v>
      </c>
      <c r="F6" s="184">
        <f t="shared" si="0"/>
        <v>-0.5</v>
      </c>
      <c r="G6" s="175">
        <v>3</v>
      </c>
      <c r="H6" s="187">
        <f t="shared" si="1"/>
        <v>-0.33333333333333331</v>
      </c>
    </row>
    <row r="7" spans="1:8" ht="30" customHeight="1" x14ac:dyDescent="0.2">
      <c r="A7" s="168">
        <f t="shared" ref="A7:A38" si="2">A6+1</f>
        <v>2</v>
      </c>
      <c r="B7" s="169">
        <v>5401</v>
      </c>
      <c r="C7" s="170" t="s">
        <v>80</v>
      </c>
      <c r="D7" s="171">
        <v>18</v>
      </c>
      <c r="E7" s="171">
        <v>5</v>
      </c>
      <c r="F7" s="184">
        <f t="shared" si="0"/>
        <v>-2.6</v>
      </c>
      <c r="G7" s="175">
        <v>4</v>
      </c>
      <c r="H7" s="187">
        <f t="shared" si="1"/>
        <v>-0.25</v>
      </c>
    </row>
    <row r="8" spans="1:8" ht="27.75" customHeight="1" x14ac:dyDescent="0.2">
      <c r="A8" s="168">
        <f t="shared" si="2"/>
        <v>3</v>
      </c>
      <c r="B8" s="169">
        <v>302</v>
      </c>
      <c r="C8" s="170" t="s">
        <v>9</v>
      </c>
      <c r="D8" s="171">
        <v>2</v>
      </c>
      <c r="E8" s="171">
        <v>2</v>
      </c>
      <c r="F8" s="185">
        <f t="shared" si="0"/>
        <v>0</v>
      </c>
      <c r="G8" s="175">
        <v>2</v>
      </c>
      <c r="H8" s="187">
        <f t="shared" si="1"/>
        <v>0</v>
      </c>
    </row>
    <row r="9" spans="1:8" ht="38.25" x14ac:dyDescent="0.2">
      <c r="A9" s="168">
        <f t="shared" si="2"/>
        <v>4</v>
      </c>
      <c r="B9" s="169">
        <v>402</v>
      </c>
      <c r="C9" s="170" t="s">
        <v>10</v>
      </c>
      <c r="D9" s="171">
        <v>1</v>
      </c>
      <c r="E9" s="171">
        <v>4</v>
      </c>
      <c r="F9" s="184">
        <f t="shared" si="0"/>
        <v>0.75</v>
      </c>
      <c r="G9" s="175">
        <v>4</v>
      </c>
      <c r="H9" s="187">
        <f t="shared" si="1"/>
        <v>0</v>
      </c>
    </row>
    <row r="10" spans="1:8" ht="38.25" x14ac:dyDescent="0.2">
      <c r="A10" s="168">
        <f t="shared" si="2"/>
        <v>5</v>
      </c>
      <c r="B10" s="169">
        <v>502</v>
      </c>
      <c r="C10" s="170" t="s">
        <v>11</v>
      </c>
      <c r="D10" s="171">
        <v>0</v>
      </c>
      <c r="E10" s="171">
        <v>0</v>
      </c>
      <c r="F10" s="185">
        <v>0</v>
      </c>
      <c r="G10" s="175">
        <v>0</v>
      </c>
      <c r="H10" s="187">
        <v>0</v>
      </c>
    </row>
    <row r="11" spans="1:8" ht="25.5" x14ac:dyDescent="0.2">
      <c r="A11" s="168">
        <f t="shared" si="2"/>
        <v>6</v>
      </c>
      <c r="B11" s="169">
        <v>602</v>
      </c>
      <c r="C11" s="170" t="s">
        <v>12</v>
      </c>
      <c r="D11" s="171">
        <v>0</v>
      </c>
      <c r="E11" s="171">
        <v>2</v>
      </c>
      <c r="F11" s="185">
        <f>(E11-D11)/E11</f>
        <v>1</v>
      </c>
      <c r="G11" s="175">
        <v>0</v>
      </c>
      <c r="H11" s="187">
        <v>0</v>
      </c>
    </row>
    <row r="12" spans="1:8" ht="25.5" x14ac:dyDescent="0.2">
      <c r="A12" s="168">
        <f t="shared" si="2"/>
        <v>7</v>
      </c>
      <c r="B12" s="169">
        <v>802</v>
      </c>
      <c r="C12" s="170" t="s">
        <v>14</v>
      </c>
      <c r="D12" s="171">
        <v>0</v>
      </c>
      <c r="E12" s="171">
        <v>2</v>
      </c>
      <c r="F12" s="185">
        <f>(E12-D12)/E12</f>
        <v>1</v>
      </c>
      <c r="G12" s="175">
        <v>0</v>
      </c>
      <c r="H12" s="187">
        <v>0</v>
      </c>
    </row>
    <row r="13" spans="1:8" ht="25.5" customHeight="1" x14ac:dyDescent="0.2">
      <c r="A13" s="168">
        <f t="shared" si="2"/>
        <v>8</v>
      </c>
      <c r="B13" s="169">
        <v>1002</v>
      </c>
      <c r="C13" s="170" t="s">
        <v>16</v>
      </c>
      <c r="D13" s="171">
        <v>0</v>
      </c>
      <c r="E13" s="171">
        <v>0</v>
      </c>
      <c r="F13" s="185">
        <v>0</v>
      </c>
      <c r="G13" s="175">
        <v>0</v>
      </c>
      <c r="H13" s="187">
        <v>0</v>
      </c>
    </row>
    <row r="14" spans="1:8" ht="25.5" x14ac:dyDescent="0.2">
      <c r="A14" s="168">
        <f t="shared" si="2"/>
        <v>9</v>
      </c>
      <c r="B14" s="169">
        <v>1202</v>
      </c>
      <c r="C14" s="170" t="s">
        <v>18</v>
      </c>
      <c r="D14" s="171">
        <v>0</v>
      </c>
      <c r="E14" s="171">
        <v>1</v>
      </c>
      <c r="F14" s="185">
        <f>(E14-D14)/E14</f>
        <v>1</v>
      </c>
      <c r="G14" s="175">
        <v>0</v>
      </c>
      <c r="H14" s="187">
        <v>0</v>
      </c>
    </row>
    <row r="15" spans="1:8" ht="30" customHeight="1" x14ac:dyDescent="0.2">
      <c r="A15" s="168">
        <f t="shared" si="2"/>
        <v>10</v>
      </c>
      <c r="B15" s="169">
        <v>1302</v>
      </c>
      <c r="C15" s="170" t="s">
        <v>19</v>
      </c>
      <c r="D15" s="171">
        <v>0</v>
      </c>
      <c r="E15" s="171">
        <v>0</v>
      </c>
      <c r="F15" s="185">
        <v>0</v>
      </c>
      <c r="G15" s="175">
        <v>0</v>
      </c>
      <c r="H15" s="187">
        <v>0</v>
      </c>
    </row>
    <row r="16" spans="1:8" ht="26.25" customHeight="1" x14ac:dyDescent="0.2">
      <c r="A16" s="168">
        <f t="shared" si="2"/>
        <v>11</v>
      </c>
      <c r="B16" s="169">
        <v>1402</v>
      </c>
      <c r="C16" s="170" t="s">
        <v>20</v>
      </c>
      <c r="D16" s="171">
        <v>0</v>
      </c>
      <c r="E16" s="171">
        <v>0</v>
      </c>
      <c r="F16" s="185">
        <v>0</v>
      </c>
      <c r="G16" s="175">
        <v>0</v>
      </c>
      <c r="H16" s="187">
        <v>0</v>
      </c>
    </row>
    <row r="17" spans="1:8" ht="28.5" customHeight="1" x14ac:dyDescent="0.2">
      <c r="A17" s="168">
        <f t="shared" si="2"/>
        <v>12</v>
      </c>
      <c r="B17" s="169">
        <v>1502</v>
      </c>
      <c r="C17" s="170" t="s">
        <v>21</v>
      </c>
      <c r="D17" s="171">
        <v>2</v>
      </c>
      <c r="E17" s="171">
        <v>2</v>
      </c>
      <c r="F17" s="185">
        <f>(E17-D17)/E17</f>
        <v>0</v>
      </c>
      <c r="G17" s="175">
        <v>0</v>
      </c>
      <c r="H17" s="187">
        <v>0</v>
      </c>
    </row>
    <row r="18" spans="1:8" ht="25.5" x14ac:dyDescent="0.2">
      <c r="A18" s="168">
        <f t="shared" si="2"/>
        <v>13</v>
      </c>
      <c r="B18" s="169">
        <v>1602</v>
      </c>
      <c r="C18" s="170" t="s">
        <v>22</v>
      </c>
      <c r="D18" s="171">
        <v>2</v>
      </c>
      <c r="E18" s="171">
        <v>1</v>
      </c>
      <c r="F18" s="185">
        <f>(E18-D18)/E18</f>
        <v>-1</v>
      </c>
      <c r="G18" s="175">
        <v>0</v>
      </c>
      <c r="H18" s="187">
        <v>0</v>
      </c>
    </row>
    <row r="19" spans="1:8" ht="28.5" customHeight="1" x14ac:dyDescent="0.2">
      <c r="A19" s="168">
        <f t="shared" si="2"/>
        <v>14</v>
      </c>
      <c r="B19" s="169">
        <v>1702</v>
      </c>
      <c r="C19" s="170" t="s">
        <v>23</v>
      </c>
      <c r="D19" s="171">
        <v>2</v>
      </c>
      <c r="E19" s="171">
        <v>1</v>
      </c>
      <c r="F19" s="185">
        <f>(E19-D19)/E19</f>
        <v>-1</v>
      </c>
      <c r="G19" s="175">
        <v>0</v>
      </c>
      <c r="H19" s="187">
        <v>0</v>
      </c>
    </row>
    <row r="20" spans="1:8" ht="26.25" customHeight="1" x14ac:dyDescent="0.2">
      <c r="A20" s="168">
        <f t="shared" si="2"/>
        <v>15</v>
      </c>
      <c r="B20" s="169">
        <v>1902</v>
      </c>
      <c r="C20" s="172" t="s">
        <v>25</v>
      </c>
      <c r="D20" s="171">
        <v>0</v>
      </c>
      <c r="E20" s="171">
        <v>0</v>
      </c>
      <c r="F20" s="185">
        <v>0</v>
      </c>
      <c r="G20" s="175">
        <v>0</v>
      </c>
      <c r="H20" s="187">
        <v>0</v>
      </c>
    </row>
    <row r="21" spans="1:8" ht="27.75" customHeight="1" x14ac:dyDescent="0.2">
      <c r="A21" s="168">
        <f t="shared" si="2"/>
        <v>16</v>
      </c>
      <c r="B21" s="169">
        <v>2002</v>
      </c>
      <c r="C21" s="172" t="s">
        <v>26</v>
      </c>
      <c r="D21" s="171">
        <v>0</v>
      </c>
      <c r="E21" s="171">
        <v>0</v>
      </c>
      <c r="F21" s="185">
        <v>0</v>
      </c>
      <c r="G21" s="175">
        <v>0</v>
      </c>
      <c r="H21" s="187">
        <v>0</v>
      </c>
    </row>
    <row r="22" spans="1:8" ht="25.5" x14ac:dyDescent="0.2">
      <c r="A22" s="168">
        <f t="shared" si="2"/>
        <v>17</v>
      </c>
      <c r="B22" s="169">
        <v>2102</v>
      </c>
      <c r="C22" s="170" t="s">
        <v>27</v>
      </c>
      <c r="D22" s="171">
        <v>0</v>
      </c>
      <c r="E22" s="171">
        <v>0</v>
      </c>
      <c r="F22" s="185">
        <v>0</v>
      </c>
      <c r="G22" s="175">
        <v>0</v>
      </c>
      <c r="H22" s="187">
        <v>0</v>
      </c>
    </row>
    <row r="23" spans="1:8" ht="38.25" x14ac:dyDescent="0.2">
      <c r="A23" s="168">
        <f t="shared" si="2"/>
        <v>18</v>
      </c>
      <c r="B23" s="169">
        <v>2202</v>
      </c>
      <c r="C23" s="172" t="s">
        <v>29</v>
      </c>
      <c r="D23" s="171">
        <v>0</v>
      </c>
      <c r="E23" s="171">
        <v>0</v>
      </c>
      <c r="F23" s="185">
        <v>0</v>
      </c>
      <c r="G23" s="175">
        <v>0</v>
      </c>
      <c r="H23" s="187">
        <v>0</v>
      </c>
    </row>
    <row r="24" spans="1:8" ht="38.25" x14ac:dyDescent="0.2">
      <c r="A24" s="168">
        <f t="shared" si="2"/>
        <v>19</v>
      </c>
      <c r="B24" s="169">
        <v>2302</v>
      </c>
      <c r="C24" s="170" t="s">
        <v>30</v>
      </c>
      <c r="D24" s="171">
        <v>6</v>
      </c>
      <c r="E24" s="171">
        <v>0</v>
      </c>
      <c r="F24" s="185">
        <v>0</v>
      </c>
      <c r="G24" s="175">
        <v>0</v>
      </c>
      <c r="H24" s="187">
        <v>0</v>
      </c>
    </row>
    <row r="25" spans="1:8" ht="29.25" customHeight="1" x14ac:dyDescent="0.2">
      <c r="A25" s="168">
        <f t="shared" si="2"/>
        <v>20</v>
      </c>
      <c r="B25" s="169">
        <v>2502</v>
      </c>
      <c r="C25" s="170" t="s">
        <v>32</v>
      </c>
      <c r="D25" s="171">
        <v>0</v>
      </c>
      <c r="E25" s="171">
        <v>0</v>
      </c>
      <c r="F25" s="185">
        <v>0</v>
      </c>
      <c r="G25" s="175">
        <v>0</v>
      </c>
      <c r="H25" s="187">
        <v>0</v>
      </c>
    </row>
    <row r="26" spans="1:8" ht="38.25" x14ac:dyDescent="0.2">
      <c r="A26" s="168">
        <f t="shared" si="2"/>
        <v>21</v>
      </c>
      <c r="B26" s="169">
        <v>2602</v>
      </c>
      <c r="C26" s="170" t="s">
        <v>33</v>
      </c>
      <c r="D26" s="171">
        <v>0</v>
      </c>
      <c r="E26" s="171">
        <v>2</v>
      </c>
      <c r="F26" s="185">
        <f>(E26-D26)/E26</f>
        <v>1</v>
      </c>
      <c r="G26" s="175">
        <v>0</v>
      </c>
      <c r="H26" s="187">
        <v>0</v>
      </c>
    </row>
    <row r="27" spans="1:8" ht="25.5" x14ac:dyDescent="0.2">
      <c r="A27" s="168">
        <f t="shared" si="2"/>
        <v>22</v>
      </c>
      <c r="B27" s="169">
        <v>3002</v>
      </c>
      <c r="C27" s="170" t="s">
        <v>35</v>
      </c>
      <c r="D27" s="171">
        <v>0</v>
      </c>
      <c r="E27" s="171">
        <v>0</v>
      </c>
      <c r="F27" s="185">
        <v>0</v>
      </c>
      <c r="G27" s="175">
        <v>0</v>
      </c>
      <c r="H27" s="187">
        <v>0</v>
      </c>
    </row>
    <row r="28" spans="1:8" ht="25.5" x14ac:dyDescent="0.2">
      <c r="A28" s="168">
        <f t="shared" si="2"/>
        <v>23</v>
      </c>
      <c r="B28" s="169">
        <v>3202</v>
      </c>
      <c r="C28" s="172" t="s">
        <v>38</v>
      </c>
      <c r="D28" s="171">
        <v>0</v>
      </c>
      <c r="E28" s="171">
        <v>0</v>
      </c>
      <c r="F28" s="185">
        <v>0</v>
      </c>
      <c r="G28" s="175">
        <v>0</v>
      </c>
      <c r="H28" s="187">
        <v>0</v>
      </c>
    </row>
    <row r="29" spans="1:8" ht="24.75" customHeight="1" x14ac:dyDescent="0.2">
      <c r="A29" s="168">
        <f t="shared" si="2"/>
        <v>24</v>
      </c>
      <c r="B29" s="169">
        <v>3302</v>
      </c>
      <c r="C29" s="170" t="s">
        <v>39</v>
      </c>
      <c r="D29" s="171">
        <v>0</v>
      </c>
      <c r="E29" s="171">
        <v>0</v>
      </c>
      <c r="F29" s="185">
        <v>0</v>
      </c>
      <c r="G29" s="175">
        <v>0</v>
      </c>
      <c r="H29" s="187">
        <v>0</v>
      </c>
    </row>
    <row r="30" spans="1:8" ht="25.5" x14ac:dyDescent="0.2">
      <c r="A30" s="168">
        <f t="shared" si="2"/>
        <v>25</v>
      </c>
      <c r="B30" s="169">
        <v>3408</v>
      </c>
      <c r="C30" s="170" t="s">
        <v>40</v>
      </c>
      <c r="D30" s="171">
        <v>0</v>
      </c>
      <c r="E30" s="171">
        <v>0</v>
      </c>
      <c r="F30" s="185">
        <v>0</v>
      </c>
      <c r="G30" s="175">
        <v>0</v>
      </c>
      <c r="H30" s="187">
        <v>0</v>
      </c>
    </row>
    <row r="31" spans="1:8" ht="29.25" customHeight="1" x14ac:dyDescent="0.2">
      <c r="A31" s="168">
        <f t="shared" si="2"/>
        <v>26</v>
      </c>
      <c r="B31" s="169">
        <v>3409</v>
      </c>
      <c r="C31" s="170" t="s">
        <v>41</v>
      </c>
      <c r="D31" s="171">
        <v>0</v>
      </c>
      <c r="E31" s="171">
        <v>0</v>
      </c>
      <c r="F31" s="185">
        <v>0</v>
      </c>
      <c r="G31" s="175">
        <v>0</v>
      </c>
      <c r="H31" s="187">
        <v>0</v>
      </c>
    </row>
    <row r="32" spans="1:8" ht="25.5" x14ac:dyDescent="0.2">
      <c r="A32" s="168">
        <f t="shared" si="2"/>
        <v>27</v>
      </c>
      <c r="B32" s="169">
        <v>3415</v>
      </c>
      <c r="C32" s="170" t="s">
        <v>45</v>
      </c>
      <c r="D32" s="171">
        <v>0</v>
      </c>
      <c r="E32" s="171">
        <v>0</v>
      </c>
      <c r="F32" s="185">
        <v>0</v>
      </c>
      <c r="G32" s="175">
        <v>0</v>
      </c>
      <c r="H32" s="187">
        <v>0</v>
      </c>
    </row>
    <row r="33" spans="1:8" ht="25.5" x14ac:dyDescent="0.2">
      <c r="A33" s="168">
        <f t="shared" si="2"/>
        <v>28</v>
      </c>
      <c r="B33" s="169">
        <v>3422</v>
      </c>
      <c r="C33" s="170" t="s">
        <v>48</v>
      </c>
      <c r="D33" s="171">
        <v>0</v>
      </c>
      <c r="E33" s="171">
        <v>0</v>
      </c>
      <c r="F33" s="185">
        <v>0</v>
      </c>
      <c r="G33" s="175">
        <v>0</v>
      </c>
      <c r="H33" s="187">
        <v>0</v>
      </c>
    </row>
    <row r="34" spans="1:8" ht="28.5" customHeight="1" x14ac:dyDescent="0.2">
      <c r="A34" s="168">
        <f t="shared" si="2"/>
        <v>29</v>
      </c>
      <c r="B34" s="169">
        <v>4021</v>
      </c>
      <c r="C34" s="170" t="s">
        <v>55</v>
      </c>
      <c r="D34" s="171">
        <v>0</v>
      </c>
      <c r="E34" s="171">
        <v>0</v>
      </c>
      <c r="F34" s="185">
        <v>0</v>
      </c>
      <c r="G34" s="175">
        <v>0</v>
      </c>
      <c r="H34" s="187">
        <v>0</v>
      </c>
    </row>
    <row r="35" spans="1:8" ht="25.5" x14ac:dyDescent="0.2">
      <c r="A35" s="168">
        <f t="shared" si="2"/>
        <v>30</v>
      </c>
      <c r="B35" s="169">
        <v>4026</v>
      </c>
      <c r="C35" s="170" t="s">
        <v>59</v>
      </c>
      <c r="D35" s="171">
        <v>0</v>
      </c>
      <c r="E35" s="171">
        <v>0</v>
      </c>
      <c r="F35" s="185">
        <v>0</v>
      </c>
      <c r="G35" s="175">
        <v>0</v>
      </c>
      <c r="H35" s="187">
        <v>0</v>
      </c>
    </row>
    <row r="36" spans="1:8" ht="38.25" x14ac:dyDescent="0.2">
      <c r="A36" s="168">
        <f t="shared" si="2"/>
        <v>31</v>
      </c>
      <c r="B36" s="169">
        <v>4043</v>
      </c>
      <c r="C36" s="170" t="s">
        <v>60</v>
      </c>
      <c r="D36" s="171">
        <v>0</v>
      </c>
      <c r="E36" s="171">
        <v>0</v>
      </c>
      <c r="F36" s="185">
        <v>0</v>
      </c>
      <c r="G36" s="175">
        <v>0</v>
      </c>
      <c r="H36" s="187">
        <v>0</v>
      </c>
    </row>
    <row r="37" spans="1:8" ht="27" customHeight="1" x14ac:dyDescent="0.2">
      <c r="A37" s="168">
        <f t="shared" si="2"/>
        <v>32</v>
      </c>
      <c r="B37" s="169">
        <v>4099</v>
      </c>
      <c r="C37" s="170" t="s">
        <v>67</v>
      </c>
      <c r="D37" s="171">
        <v>0</v>
      </c>
      <c r="E37" s="171">
        <v>0</v>
      </c>
      <c r="F37" s="185">
        <v>0</v>
      </c>
      <c r="G37" s="175">
        <v>0</v>
      </c>
      <c r="H37" s="187">
        <v>0</v>
      </c>
    </row>
    <row r="38" spans="1:8" ht="38.25" x14ac:dyDescent="0.2">
      <c r="A38" s="168">
        <f t="shared" si="2"/>
        <v>33</v>
      </c>
      <c r="B38" s="169">
        <v>5113</v>
      </c>
      <c r="C38" s="170" t="s">
        <v>74</v>
      </c>
      <c r="D38" s="171">
        <v>0</v>
      </c>
      <c r="E38" s="171">
        <v>0</v>
      </c>
      <c r="F38" s="185">
        <v>0</v>
      </c>
      <c r="G38" s="175">
        <v>0</v>
      </c>
      <c r="H38" s="187">
        <v>0</v>
      </c>
    </row>
    <row r="39" spans="1:8" ht="39" customHeight="1" x14ac:dyDescent="0.2">
      <c r="A39" s="168">
        <f t="shared" ref="A39:A63" si="3">A38+1</f>
        <v>34</v>
      </c>
      <c r="B39" s="169">
        <v>5201</v>
      </c>
      <c r="C39" s="172" t="s">
        <v>117</v>
      </c>
      <c r="D39" s="171">
        <v>0</v>
      </c>
      <c r="E39" s="171">
        <v>0</v>
      </c>
      <c r="F39" s="185">
        <v>0</v>
      </c>
      <c r="G39" s="175">
        <v>0</v>
      </c>
      <c r="H39" s="187">
        <v>0</v>
      </c>
    </row>
    <row r="40" spans="1:8" ht="25.5" customHeight="1" x14ac:dyDescent="0.2">
      <c r="A40" s="168">
        <f t="shared" si="3"/>
        <v>35</v>
      </c>
      <c r="B40" s="169">
        <v>5202</v>
      </c>
      <c r="C40" s="172" t="s">
        <v>76</v>
      </c>
      <c r="D40" s="171">
        <v>0</v>
      </c>
      <c r="E40" s="171">
        <v>0</v>
      </c>
      <c r="F40" s="185">
        <v>0</v>
      </c>
      <c r="G40" s="175">
        <v>0</v>
      </c>
      <c r="H40" s="187">
        <v>0</v>
      </c>
    </row>
    <row r="41" spans="1:8" ht="39.75" customHeight="1" x14ac:dyDescent="0.2">
      <c r="A41" s="168">
        <f t="shared" si="3"/>
        <v>36</v>
      </c>
      <c r="B41" s="169">
        <v>5207</v>
      </c>
      <c r="C41" s="170" t="s">
        <v>78</v>
      </c>
      <c r="D41" s="171">
        <v>0</v>
      </c>
      <c r="E41" s="171">
        <v>0</v>
      </c>
      <c r="F41" s="185">
        <v>0</v>
      </c>
      <c r="G41" s="175">
        <v>0</v>
      </c>
      <c r="H41" s="187">
        <v>0</v>
      </c>
    </row>
    <row r="42" spans="1:8" ht="25.5" x14ac:dyDescent="0.2">
      <c r="A42" s="168">
        <f t="shared" si="3"/>
        <v>37</v>
      </c>
      <c r="B42" s="169">
        <v>5306</v>
      </c>
      <c r="C42" s="170" t="s">
        <v>79</v>
      </c>
      <c r="D42" s="171">
        <v>2</v>
      </c>
      <c r="E42" s="171">
        <v>1</v>
      </c>
      <c r="F42" s="185">
        <f>(E42-D42)/E42</f>
        <v>-1</v>
      </c>
      <c r="G42" s="175">
        <v>0</v>
      </c>
      <c r="H42" s="187">
        <v>0</v>
      </c>
    </row>
    <row r="43" spans="1:8" ht="25.5" x14ac:dyDescent="0.2">
      <c r="A43" s="168">
        <f t="shared" si="3"/>
        <v>38</v>
      </c>
      <c r="B43" s="169">
        <v>5501</v>
      </c>
      <c r="C43" s="170" t="s">
        <v>82</v>
      </c>
      <c r="D43" s="171">
        <v>0</v>
      </c>
      <c r="E43" s="171">
        <v>0</v>
      </c>
      <c r="F43" s="185">
        <v>0</v>
      </c>
      <c r="G43" s="175">
        <v>0</v>
      </c>
      <c r="H43" s="187">
        <v>0</v>
      </c>
    </row>
    <row r="44" spans="1:8" ht="25.5" x14ac:dyDescent="0.2">
      <c r="A44" s="168">
        <f t="shared" si="3"/>
        <v>39</v>
      </c>
      <c r="B44" s="169">
        <v>5602</v>
      </c>
      <c r="C44" s="170" t="s">
        <v>83</v>
      </c>
      <c r="D44" s="171">
        <v>0</v>
      </c>
      <c r="E44" s="171">
        <v>0</v>
      </c>
      <c r="F44" s="185">
        <v>0</v>
      </c>
      <c r="G44" s="175">
        <v>0</v>
      </c>
      <c r="H44" s="187">
        <v>0</v>
      </c>
    </row>
    <row r="45" spans="1:8" ht="38.25" x14ac:dyDescent="0.2">
      <c r="A45" s="168">
        <f t="shared" si="3"/>
        <v>40</v>
      </c>
      <c r="B45" s="169">
        <v>5702</v>
      </c>
      <c r="C45" s="170" t="s">
        <v>85</v>
      </c>
      <c r="D45" s="171">
        <v>2</v>
      </c>
      <c r="E45" s="171">
        <v>2</v>
      </c>
      <c r="F45" s="185">
        <f>(E45-D45)/E45</f>
        <v>0</v>
      </c>
      <c r="G45" s="175">
        <v>2</v>
      </c>
      <c r="H45" s="187">
        <f>(G45-E45)/G45</f>
        <v>0</v>
      </c>
    </row>
    <row r="46" spans="1:8" ht="38.25" x14ac:dyDescent="0.2">
      <c r="A46" s="168">
        <f t="shared" si="3"/>
        <v>41</v>
      </c>
      <c r="B46" s="169">
        <v>5715</v>
      </c>
      <c r="C46" s="170" t="s">
        <v>89</v>
      </c>
      <c r="D46" s="171">
        <v>0</v>
      </c>
      <c r="E46" s="171">
        <v>0</v>
      </c>
      <c r="F46" s="185">
        <v>0</v>
      </c>
      <c r="G46" s="175">
        <v>0</v>
      </c>
      <c r="H46" s="187">
        <v>0</v>
      </c>
    </row>
    <row r="47" spans="1:8" ht="38.25" x14ac:dyDescent="0.2">
      <c r="A47" s="168">
        <f t="shared" si="3"/>
        <v>42</v>
      </c>
      <c r="B47" s="169">
        <v>5716</v>
      </c>
      <c r="C47" s="170" t="s">
        <v>90</v>
      </c>
      <c r="D47" s="171">
        <v>0</v>
      </c>
      <c r="E47" s="171">
        <v>0</v>
      </c>
      <c r="F47" s="185">
        <v>0</v>
      </c>
      <c r="G47" s="175">
        <v>0</v>
      </c>
      <c r="H47" s="187">
        <v>0</v>
      </c>
    </row>
    <row r="48" spans="1:8" ht="38.25" x14ac:dyDescent="0.2">
      <c r="A48" s="168">
        <f t="shared" si="3"/>
        <v>43</v>
      </c>
      <c r="B48" s="169">
        <v>5721</v>
      </c>
      <c r="C48" s="170" t="s">
        <v>91</v>
      </c>
      <c r="D48" s="171">
        <v>0</v>
      </c>
      <c r="E48" s="171">
        <v>0</v>
      </c>
      <c r="F48" s="185">
        <v>0</v>
      </c>
      <c r="G48" s="175">
        <v>0</v>
      </c>
      <c r="H48" s="187">
        <v>0</v>
      </c>
    </row>
    <row r="49" spans="1:8" ht="27.75" customHeight="1" x14ac:dyDescent="0.2">
      <c r="A49" s="168">
        <f t="shared" si="3"/>
        <v>44</v>
      </c>
      <c r="B49" s="169">
        <v>5903</v>
      </c>
      <c r="C49" s="170" t="s">
        <v>93</v>
      </c>
      <c r="D49" s="171">
        <v>0</v>
      </c>
      <c r="E49" s="171">
        <v>0</v>
      </c>
      <c r="F49" s="185">
        <v>0</v>
      </c>
      <c r="G49" s="175">
        <v>0</v>
      </c>
      <c r="H49" s="187">
        <v>0</v>
      </c>
    </row>
    <row r="50" spans="1:8" ht="30" customHeight="1" x14ac:dyDescent="0.2">
      <c r="A50" s="168">
        <f t="shared" si="3"/>
        <v>45</v>
      </c>
      <c r="B50" s="169">
        <v>6004</v>
      </c>
      <c r="C50" s="170" t="s">
        <v>95</v>
      </c>
      <c r="D50" s="171">
        <v>0</v>
      </c>
      <c r="E50" s="171">
        <v>2</v>
      </c>
      <c r="F50" s="185">
        <f>(E50-D50)/E50</f>
        <v>1</v>
      </c>
      <c r="G50" s="175">
        <v>0</v>
      </c>
      <c r="H50" s="187">
        <v>0</v>
      </c>
    </row>
    <row r="51" spans="1:8" ht="24.75" customHeight="1" x14ac:dyDescent="0.2">
      <c r="A51" s="168">
        <f t="shared" si="3"/>
        <v>46</v>
      </c>
      <c r="B51" s="169">
        <v>6013</v>
      </c>
      <c r="C51" s="170" t="s">
        <v>101</v>
      </c>
      <c r="D51" s="171">
        <v>0</v>
      </c>
      <c r="E51" s="171">
        <v>0</v>
      </c>
      <c r="F51" s="185">
        <v>0</v>
      </c>
      <c r="G51" s="175">
        <v>0</v>
      </c>
      <c r="H51" s="187">
        <v>0</v>
      </c>
    </row>
    <row r="52" spans="1:8" ht="38.25" x14ac:dyDescent="0.2">
      <c r="A52" s="168">
        <f t="shared" si="3"/>
        <v>47</v>
      </c>
      <c r="B52" s="169">
        <v>6021</v>
      </c>
      <c r="C52" s="170" t="s">
        <v>104</v>
      </c>
      <c r="D52" s="171">
        <v>0</v>
      </c>
      <c r="E52" s="171">
        <v>0</v>
      </c>
      <c r="F52" s="185">
        <v>0</v>
      </c>
      <c r="G52" s="175">
        <v>0</v>
      </c>
      <c r="H52" s="187">
        <v>0</v>
      </c>
    </row>
    <row r="53" spans="1:8" ht="51" x14ac:dyDescent="0.2">
      <c r="A53" s="168">
        <f t="shared" si="3"/>
        <v>48</v>
      </c>
      <c r="B53" s="169">
        <v>9401</v>
      </c>
      <c r="C53" s="170" t="s">
        <v>109</v>
      </c>
      <c r="D53" s="171">
        <v>2</v>
      </c>
      <c r="E53" s="171">
        <v>2</v>
      </c>
      <c r="F53" s="185">
        <f>(E53-D53)/E53</f>
        <v>0</v>
      </c>
      <c r="G53" s="175">
        <v>0</v>
      </c>
      <c r="H53" s="187">
        <v>0</v>
      </c>
    </row>
    <row r="54" spans="1:8" ht="39.75" customHeight="1" x14ac:dyDescent="0.2">
      <c r="A54" s="168">
        <f t="shared" si="3"/>
        <v>49</v>
      </c>
      <c r="B54" s="169">
        <v>701</v>
      </c>
      <c r="C54" s="170" t="s">
        <v>13</v>
      </c>
      <c r="D54" s="171">
        <v>20</v>
      </c>
      <c r="E54" s="171">
        <v>9</v>
      </c>
      <c r="F54" s="184">
        <f>(E54-D54)/E54</f>
        <v>-1.2222222222222223</v>
      </c>
      <c r="G54" s="175">
        <v>10</v>
      </c>
      <c r="H54" s="187">
        <f t="shared" ref="H54:H63" si="4">(G54-E54)/G54</f>
        <v>0.1</v>
      </c>
    </row>
    <row r="55" spans="1:8" ht="25.5" x14ac:dyDescent="0.2">
      <c r="A55" s="168">
        <f t="shared" si="3"/>
        <v>50</v>
      </c>
      <c r="B55" s="169">
        <v>3501</v>
      </c>
      <c r="C55" s="170" t="s">
        <v>49</v>
      </c>
      <c r="D55" s="171">
        <v>15</v>
      </c>
      <c r="E55" s="171">
        <v>12</v>
      </c>
      <c r="F55" s="186">
        <f>(E55-D55)/E55</f>
        <v>-0.25</v>
      </c>
      <c r="G55" s="175">
        <v>14</v>
      </c>
      <c r="H55" s="187">
        <f t="shared" si="4"/>
        <v>0.14285714285714285</v>
      </c>
    </row>
    <row r="56" spans="1:8" ht="25.5" x14ac:dyDescent="0.2">
      <c r="A56" s="168">
        <f t="shared" si="3"/>
        <v>51</v>
      </c>
      <c r="B56" s="169">
        <v>6008</v>
      </c>
      <c r="C56" s="170" t="s">
        <v>97</v>
      </c>
      <c r="D56" s="171">
        <v>6</v>
      </c>
      <c r="E56" s="171">
        <v>4</v>
      </c>
      <c r="F56" s="184">
        <f>(E56-D56)/E56</f>
        <v>-0.5</v>
      </c>
      <c r="G56" s="175">
        <v>8</v>
      </c>
      <c r="H56" s="187">
        <f t="shared" si="4"/>
        <v>0.5</v>
      </c>
    </row>
    <row r="57" spans="1:8" ht="38.25" x14ac:dyDescent="0.2">
      <c r="A57" s="168">
        <f t="shared" si="3"/>
        <v>52</v>
      </c>
      <c r="B57" s="169">
        <v>1102</v>
      </c>
      <c r="C57" s="170" t="s">
        <v>17</v>
      </c>
      <c r="D57" s="171">
        <v>0</v>
      </c>
      <c r="E57" s="171">
        <v>0</v>
      </c>
      <c r="F57" s="185">
        <v>0</v>
      </c>
      <c r="G57" s="175">
        <v>1</v>
      </c>
      <c r="H57" s="187">
        <f t="shared" si="4"/>
        <v>1</v>
      </c>
    </row>
    <row r="58" spans="1:8" ht="25.5" x14ac:dyDescent="0.2">
      <c r="A58" s="168">
        <f t="shared" si="3"/>
        <v>53</v>
      </c>
      <c r="B58" s="169">
        <v>1802</v>
      </c>
      <c r="C58" s="170" t="s">
        <v>24</v>
      </c>
      <c r="D58" s="171">
        <v>0</v>
      </c>
      <c r="E58" s="171">
        <v>0</v>
      </c>
      <c r="F58" s="185">
        <v>0</v>
      </c>
      <c r="G58" s="175">
        <v>3</v>
      </c>
      <c r="H58" s="187">
        <f t="shared" si="4"/>
        <v>1</v>
      </c>
    </row>
    <row r="59" spans="1:8" ht="38.25" x14ac:dyDescent="0.2">
      <c r="A59" s="168">
        <f t="shared" si="3"/>
        <v>54</v>
      </c>
      <c r="B59" s="169">
        <v>2402</v>
      </c>
      <c r="C59" s="170" t="s">
        <v>31</v>
      </c>
      <c r="D59" s="171">
        <v>2</v>
      </c>
      <c r="E59" s="171">
        <v>0</v>
      </c>
      <c r="F59" s="185">
        <v>0</v>
      </c>
      <c r="G59" s="175">
        <v>1</v>
      </c>
      <c r="H59" s="187">
        <f t="shared" si="4"/>
        <v>1</v>
      </c>
    </row>
    <row r="60" spans="1:8" ht="25.5" x14ac:dyDescent="0.2">
      <c r="A60" s="168">
        <f t="shared" si="3"/>
        <v>55</v>
      </c>
      <c r="B60" s="169">
        <v>3414</v>
      </c>
      <c r="C60" s="170" t="s">
        <v>44</v>
      </c>
      <c r="D60" s="171">
        <v>1</v>
      </c>
      <c r="E60" s="171">
        <v>0</v>
      </c>
      <c r="F60" s="185">
        <v>0</v>
      </c>
      <c r="G60" s="175">
        <v>2</v>
      </c>
      <c r="H60" s="187">
        <f t="shared" si="4"/>
        <v>1</v>
      </c>
    </row>
    <row r="61" spans="1:8" ht="38.25" x14ac:dyDescent="0.2">
      <c r="A61" s="168">
        <f t="shared" si="3"/>
        <v>56</v>
      </c>
      <c r="B61" s="169">
        <v>4003</v>
      </c>
      <c r="C61" s="170" t="s">
        <v>51</v>
      </c>
      <c r="D61" s="171">
        <v>0</v>
      </c>
      <c r="E61" s="171">
        <v>0</v>
      </c>
      <c r="F61" s="185">
        <v>0</v>
      </c>
      <c r="G61" s="175">
        <v>1</v>
      </c>
      <c r="H61" s="187">
        <f t="shared" si="4"/>
        <v>1</v>
      </c>
    </row>
    <row r="62" spans="1:8" ht="25.5" x14ac:dyDescent="0.2">
      <c r="A62" s="168">
        <f t="shared" si="3"/>
        <v>57</v>
      </c>
      <c r="B62" s="169">
        <v>4098</v>
      </c>
      <c r="C62" s="170" t="s">
        <v>66</v>
      </c>
      <c r="D62" s="171">
        <v>0</v>
      </c>
      <c r="E62" s="171">
        <v>0</v>
      </c>
      <c r="F62" s="185">
        <v>0</v>
      </c>
      <c r="G62" s="175">
        <v>1</v>
      </c>
      <c r="H62" s="187">
        <f t="shared" si="4"/>
        <v>1</v>
      </c>
    </row>
    <row r="63" spans="1:8" ht="39" thickBot="1" x14ac:dyDescent="0.25">
      <c r="A63" s="168">
        <f t="shared" si="3"/>
        <v>58</v>
      </c>
      <c r="B63" s="173">
        <v>5705</v>
      </c>
      <c r="C63" s="174" t="s">
        <v>86</v>
      </c>
      <c r="D63" s="171">
        <v>0</v>
      </c>
      <c r="E63" s="171">
        <v>0</v>
      </c>
      <c r="F63" s="185">
        <v>0</v>
      </c>
      <c r="G63" s="175">
        <v>1</v>
      </c>
      <c r="H63" s="187">
        <f t="shared" si="4"/>
        <v>1</v>
      </c>
    </row>
  </sheetData>
  <autoFilter ref="A2:H2">
    <sortState ref="A3:H63">
      <sortCondition ref="H2"/>
    </sortState>
  </autoFilter>
  <sortState ref="A3:I63">
    <sortCondition ref="B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55" orientation="portrait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abSelected="1" zoomScale="60" zoomScaleNormal="60" zoomScaleSheetLayoutView="75" workbookViewId="0">
      <selection activeCell="AM11" sqref="AM11"/>
    </sheetView>
  </sheetViews>
  <sheetFormatPr defaultRowHeight="15" x14ac:dyDescent="0.25"/>
  <cols>
    <col min="1" max="1" width="9.5703125" customWidth="1"/>
    <col min="2" max="2" width="45.7109375" customWidth="1"/>
    <col min="3" max="3" width="0" hidden="1" customWidth="1"/>
    <col min="4" max="7" width="13.7109375" hidden="1" customWidth="1"/>
    <col min="8" max="8" width="11.140625" hidden="1" customWidth="1"/>
    <col min="9" max="9" width="12.7109375" hidden="1" customWidth="1"/>
    <col min="10" max="10" width="15.140625" hidden="1" customWidth="1"/>
    <col min="11" max="11" width="13.5703125" hidden="1" customWidth="1"/>
    <col min="12" max="12" width="0" hidden="1" customWidth="1"/>
    <col min="13" max="13" width="11.140625" hidden="1" customWidth="1"/>
    <col min="14" max="14" width="12.7109375" hidden="1" customWidth="1"/>
    <col min="15" max="15" width="15.140625" hidden="1" customWidth="1"/>
    <col min="16" max="16" width="13.5703125" hidden="1" customWidth="1"/>
    <col min="17" max="17" width="0" hidden="1" customWidth="1"/>
    <col min="19" max="19" width="11.7109375" customWidth="1"/>
    <col min="20" max="20" width="15.140625" customWidth="1"/>
    <col min="21" max="21" width="14.28515625" customWidth="1"/>
    <col min="28" max="28" width="21.5703125" hidden="1" customWidth="1"/>
  </cols>
  <sheetData>
    <row r="1" spans="1:33" ht="126.75" customHeight="1" thickBot="1" x14ac:dyDescent="0.3"/>
    <row r="2" spans="1:33" ht="52.5" customHeight="1" thickBot="1" x14ac:dyDescent="0.3">
      <c r="A2" s="200" t="s">
        <v>110</v>
      </c>
      <c r="B2" s="198" t="s">
        <v>5</v>
      </c>
      <c r="C2" s="195" t="s">
        <v>118</v>
      </c>
      <c r="D2" s="196"/>
      <c r="E2" s="196"/>
      <c r="F2" s="196"/>
      <c r="G2" s="202"/>
      <c r="H2" s="195" t="s">
        <v>116</v>
      </c>
      <c r="I2" s="196"/>
      <c r="J2" s="196"/>
      <c r="K2" s="196"/>
      <c r="L2" s="197"/>
      <c r="M2" s="195" t="s">
        <v>119</v>
      </c>
      <c r="N2" s="196"/>
      <c r="O2" s="196"/>
      <c r="P2" s="196"/>
      <c r="Q2" s="202"/>
      <c r="R2" s="195" t="s">
        <v>129</v>
      </c>
      <c r="S2" s="196"/>
      <c r="T2" s="196"/>
      <c r="U2" s="196"/>
      <c r="V2" s="197"/>
      <c r="W2" s="193" t="s">
        <v>130</v>
      </c>
      <c r="X2" s="194"/>
      <c r="Y2" s="194"/>
      <c r="Z2" s="194"/>
      <c r="AA2" s="194"/>
      <c r="AB2" s="154" t="s">
        <v>3</v>
      </c>
      <c r="AC2" s="193" t="s">
        <v>140</v>
      </c>
      <c r="AD2" s="194"/>
      <c r="AE2" s="194"/>
      <c r="AF2" s="194"/>
      <c r="AG2" s="194"/>
    </row>
    <row r="3" spans="1:33" ht="35.25" customHeight="1" thickBot="1" x14ac:dyDescent="0.3">
      <c r="A3" s="201"/>
      <c r="B3" s="199"/>
      <c r="C3" s="11" t="s">
        <v>115</v>
      </c>
      <c r="D3" s="9" t="s">
        <v>111</v>
      </c>
      <c r="E3" s="9" t="s">
        <v>112</v>
      </c>
      <c r="F3" s="9" t="s">
        <v>113</v>
      </c>
      <c r="G3" s="12" t="s">
        <v>114</v>
      </c>
      <c r="H3" s="9" t="s">
        <v>115</v>
      </c>
      <c r="I3" s="9" t="s">
        <v>111</v>
      </c>
      <c r="J3" s="9" t="s">
        <v>112</v>
      </c>
      <c r="K3" s="9" t="s">
        <v>113</v>
      </c>
      <c r="L3" s="10" t="s">
        <v>114</v>
      </c>
      <c r="M3" s="11" t="s">
        <v>115</v>
      </c>
      <c r="N3" s="9" t="s">
        <v>111</v>
      </c>
      <c r="O3" s="9" t="s">
        <v>112</v>
      </c>
      <c r="P3" s="9" t="s">
        <v>113</v>
      </c>
      <c r="Q3" s="12" t="s">
        <v>114</v>
      </c>
      <c r="R3" s="7" t="s">
        <v>115</v>
      </c>
      <c r="S3" s="4" t="s">
        <v>111</v>
      </c>
      <c r="T3" s="4" t="s">
        <v>112</v>
      </c>
      <c r="U3" s="4" t="s">
        <v>113</v>
      </c>
      <c r="V3" s="6" t="s">
        <v>114</v>
      </c>
      <c r="W3" s="159" t="s">
        <v>115</v>
      </c>
      <c r="X3" s="159" t="s">
        <v>111</v>
      </c>
      <c r="Y3" s="159" t="s">
        <v>112</v>
      </c>
      <c r="Z3" s="159" t="s">
        <v>113</v>
      </c>
      <c r="AA3" s="159" t="s">
        <v>114</v>
      </c>
      <c r="AB3" s="155"/>
      <c r="AC3" s="167" t="s">
        <v>115</v>
      </c>
      <c r="AD3" s="167" t="s">
        <v>111</v>
      </c>
      <c r="AE3" s="167" t="s">
        <v>112</v>
      </c>
      <c r="AF3" s="167" t="s">
        <v>113</v>
      </c>
      <c r="AG3" s="167" t="s">
        <v>114</v>
      </c>
    </row>
    <row r="4" spans="1:33" ht="27.75" customHeight="1" thickBot="1" x14ac:dyDescent="0.3">
      <c r="A4" s="3"/>
      <c r="B4" s="8"/>
      <c r="C4" s="7"/>
      <c r="D4" s="4"/>
      <c r="E4" s="4"/>
      <c r="F4" s="4"/>
      <c r="G4" s="5"/>
      <c r="H4" s="4"/>
      <c r="I4" s="4"/>
      <c r="J4" s="4"/>
      <c r="K4" s="4"/>
      <c r="L4" s="6"/>
      <c r="M4" s="7"/>
      <c r="N4" s="4"/>
      <c r="O4" s="4"/>
      <c r="P4" s="4"/>
      <c r="Q4" s="6"/>
      <c r="R4" s="20"/>
      <c r="S4" s="21"/>
      <c r="T4" s="21"/>
      <c r="U4" s="21"/>
      <c r="V4" s="47"/>
      <c r="W4" s="159"/>
      <c r="X4" s="159"/>
      <c r="Y4" s="159"/>
      <c r="Z4" s="159"/>
      <c r="AA4" s="159"/>
      <c r="AB4" s="155"/>
      <c r="AC4" s="167"/>
      <c r="AD4" s="167"/>
      <c r="AE4" s="167"/>
      <c r="AF4" s="167"/>
      <c r="AG4" s="167"/>
    </row>
    <row r="5" spans="1:33" ht="60" x14ac:dyDescent="0.25">
      <c r="A5" s="58">
        <v>4024</v>
      </c>
      <c r="B5" s="59" t="s">
        <v>58</v>
      </c>
      <c r="C5" s="60"/>
      <c r="D5" s="61"/>
      <c r="E5" s="61"/>
      <c r="F5" s="61"/>
      <c r="G5" s="62"/>
      <c r="H5" s="63">
        <v>13</v>
      </c>
      <c r="I5" s="61">
        <v>13</v>
      </c>
      <c r="J5" s="61"/>
      <c r="K5" s="61"/>
      <c r="L5" s="64"/>
      <c r="M5" s="60">
        <f t="shared" ref="M5:M16" si="0">SUM(N5:P5)</f>
        <v>23</v>
      </c>
      <c r="N5" s="61">
        <v>23</v>
      </c>
      <c r="O5" s="61"/>
      <c r="P5" s="61"/>
      <c r="Q5" s="64"/>
      <c r="R5" s="60">
        <v>1</v>
      </c>
      <c r="S5" s="61"/>
      <c r="T5" s="61">
        <v>1</v>
      </c>
      <c r="U5" s="61"/>
      <c r="V5" s="62"/>
      <c r="W5" s="156">
        <v>2</v>
      </c>
      <c r="X5" s="157"/>
      <c r="Y5" s="157">
        <v>2</v>
      </c>
      <c r="Z5" s="158"/>
      <c r="AA5" s="158"/>
      <c r="AB5" s="150">
        <f>(W5-R5)/W5</f>
        <v>0.5</v>
      </c>
      <c r="AC5" s="156">
        <v>4</v>
      </c>
      <c r="AD5" s="157">
        <v>3</v>
      </c>
      <c r="AE5" s="157">
        <v>1</v>
      </c>
      <c r="AF5" s="158"/>
      <c r="AG5" s="158"/>
    </row>
    <row r="6" spans="1:33" ht="60" x14ac:dyDescent="0.25">
      <c r="A6" s="58">
        <v>5002</v>
      </c>
      <c r="B6" s="59" t="s">
        <v>68</v>
      </c>
      <c r="C6" s="60"/>
      <c r="D6" s="61"/>
      <c r="E6" s="61"/>
      <c r="F6" s="61"/>
      <c r="G6" s="62"/>
      <c r="H6" s="63">
        <v>32</v>
      </c>
      <c r="I6" s="61">
        <v>14</v>
      </c>
      <c r="J6" s="61">
        <v>12</v>
      </c>
      <c r="K6" s="61">
        <v>6</v>
      </c>
      <c r="L6" s="64"/>
      <c r="M6" s="60">
        <f t="shared" si="0"/>
        <v>64</v>
      </c>
      <c r="N6" s="61">
        <v>46</v>
      </c>
      <c r="O6" s="61">
        <v>12</v>
      </c>
      <c r="P6" s="61">
        <v>6</v>
      </c>
      <c r="Q6" s="64"/>
      <c r="R6" s="60">
        <v>0</v>
      </c>
      <c r="S6" s="61"/>
      <c r="T6" s="61"/>
      <c r="U6" s="61"/>
      <c r="V6" s="62"/>
      <c r="W6" s="60">
        <v>1</v>
      </c>
      <c r="X6" s="61"/>
      <c r="Y6" s="61"/>
      <c r="Z6" s="61">
        <v>1</v>
      </c>
      <c r="AA6" s="61"/>
      <c r="AB6" s="150">
        <f t="shared" ref="AB6:AB16" si="1">(W6-R6)/W6</f>
        <v>1</v>
      </c>
      <c r="AC6" s="60">
        <v>3</v>
      </c>
      <c r="AD6" s="61">
        <v>1</v>
      </c>
      <c r="AE6" s="61"/>
      <c r="AF6" s="61">
        <v>2</v>
      </c>
      <c r="AG6" s="61"/>
    </row>
    <row r="7" spans="1:33" ht="45" x14ac:dyDescent="0.25">
      <c r="A7" s="77">
        <v>5017</v>
      </c>
      <c r="B7" s="78" t="s">
        <v>71</v>
      </c>
      <c r="C7" s="79"/>
      <c r="D7" s="80"/>
      <c r="E7" s="80"/>
      <c r="F7" s="80"/>
      <c r="G7" s="81"/>
      <c r="H7" s="82">
        <v>52</v>
      </c>
      <c r="I7" s="80">
        <v>21</v>
      </c>
      <c r="J7" s="80">
        <v>27</v>
      </c>
      <c r="K7" s="80">
        <v>4</v>
      </c>
      <c r="L7" s="83"/>
      <c r="M7" s="79">
        <f t="shared" si="0"/>
        <v>59</v>
      </c>
      <c r="N7" s="80">
        <v>28</v>
      </c>
      <c r="O7" s="80">
        <v>27</v>
      </c>
      <c r="P7" s="80">
        <v>4</v>
      </c>
      <c r="Q7" s="83"/>
      <c r="R7" s="79">
        <v>9</v>
      </c>
      <c r="S7" s="80">
        <v>1</v>
      </c>
      <c r="T7" s="80"/>
      <c r="U7" s="80">
        <v>8</v>
      </c>
      <c r="V7" s="81"/>
      <c r="W7" s="79">
        <v>27</v>
      </c>
      <c r="X7" s="80">
        <v>1</v>
      </c>
      <c r="Y7" s="80"/>
      <c r="Z7" s="80">
        <v>26</v>
      </c>
      <c r="AA7" s="80"/>
      <c r="AB7" s="151">
        <f t="shared" si="1"/>
        <v>0.66666666666666663</v>
      </c>
      <c r="AC7" s="79">
        <v>53</v>
      </c>
      <c r="AD7" s="80">
        <v>3</v>
      </c>
      <c r="AE7" s="80">
        <v>2</v>
      </c>
      <c r="AF7" s="80">
        <v>48</v>
      </c>
      <c r="AG7" s="80"/>
    </row>
    <row r="8" spans="1:33" ht="45" x14ac:dyDescent="0.25">
      <c r="A8" s="51">
        <v>5018</v>
      </c>
      <c r="B8" s="52" t="s">
        <v>72</v>
      </c>
      <c r="C8" s="53"/>
      <c r="D8" s="54"/>
      <c r="E8" s="54"/>
      <c r="F8" s="54"/>
      <c r="G8" s="55"/>
      <c r="H8" s="56">
        <v>30</v>
      </c>
      <c r="I8" s="54">
        <v>16</v>
      </c>
      <c r="J8" s="54">
        <v>6</v>
      </c>
      <c r="K8" s="54">
        <v>8</v>
      </c>
      <c r="L8" s="57"/>
      <c r="M8" s="53">
        <f t="shared" si="0"/>
        <v>52</v>
      </c>
      <c r="N8" s="54">
        <v>52</v>
      </c>
      <c r="O8" s="54"/>
      <c r="P8" s="54"/>
      <c r="Q8" s="57"/>
      <c r="R8" s="53">
        <v>0</v>
      </c>
      <c r="S8" s="54"/>
      <c r="T8" s="54"/>
      <c r="U8" s="54"/>
      <c r="V8" s="55"/>
      <c r="W8" s="53">
        <v>0</v>
      </c>
      <c r="X8" s="54"/>
      <c r="Y8" s="54"/>
      <c r="Z8" s="54"/>
      <c r="AA8" s="54"/>
      <c r="AB8" s="152">
        <v>0</v>
      </c>
      <c r="AC8" s="53">
        <v>0</v>
      </c>
      <c r="AD8" s="54"/>
      <c r="AE8" s="54"/>
      <c r="AF8" s="54"/>
      <c r="AG8" s="54"/>
    </row>
    <row r="9" spans="1:33" ht="45" x14ac:dyDescent="0.25">
      <c r="A9" s="77">
        <v>6002</v>
      </c>
      <c r="B9" s="78" t="s">
        <v>7</v>
      </c>
      <c r="C9" s="79">
        <v>16</v>
      </c>
      <c r="D9" s="80"/>
      <c r="E9" s="80"/>
      <c r="F9" s="80"/>
      <c r="G9" s="81"/>
      <c r="H9" s="82">
        <v>8</v>
      </c>
      <c r="I9" s="80">
        <v>8</v>
      </c>
      <c r="J9" s="80"/>
      <c r="K9" s="80"/>
      <c r="L9" s="83"/>
      <c r="M9" s="79">
        <f t="shared" si="0"/>
        <v>10</v>
      </c>
      <c r="N9" s="80">
        <v>10</v>
      </c>
      <c r="O9" s="80"/>
      <c r="P9" s="80"/>
      <c r="Q9" s="83"/>
      <c r="R9" s="79">
        <v>11</v>
      </c>
      <c r="S9" s="80">
        <v>5</v>
      </c>
      <c r="T9" s="80">
        <v>4</v>
      </c>
      <c r="U9" s="80">
        <v>2</v>
      </c>
      <c r="V9" s="81"/>
      <c r="W9" s="79">
        <v>28</v>
      </c>
      <c r="X9" s="80">
        <v>10</v>
      </c>
      <c r="Y9" s="80">
        <v>14</v>
      </c>
      <c r="Z9" s="80">
        <v>4</v>
      </c>
      <c r="AA9" s="80"/>
      <c r="AB9" s="151">
        <f t="shared" si="1"/>
        <v>0.6071428571428571</v>
      </c>
      <c r="AC9" s="79">
        <v>48</v>
      </c>
      <c r="AD9" s="80">
        <v>25</v>
      </c>
      <c r="AE9" s="80">
        <v>18</v>
      </c>
      <c r="AF9" s="80">
        <v>5</v>
      </c>
      <c r="AG9" s="80"/>
    </row>
    <row r="10" spans="1:33" ht="60" x14ac:dyDescent="0.25">
      <c r="A10" s="73">
        <v>6007</v>
      </c>
      <c r="B10" s="74" t="s">
        <v>96</v>
      </c>
      <c r="C10" s="48">
        <v>5</v>
      </c>
      <c r="D10" s="49"/>
      <c r="E10" s="49"/>
      <c r="F10" s="49"/>
      <c r="G10" s="75"/>
      <c r="H10" s="76">
        <v>2</v>
      </c>
      <c r="I10" s="49">
        <v>1</v>
      </c>
      <c r="J10" s="49"/>
      <c r="K10" s="49">
        <v>1</v>
      </c>
      <c r="L10" s="50"/>
      <c r="M10" s="48">
        <f t="shared" si="0"/>
        <v>6</v>
      </c>
      <c r="N10" s="49">
        <v>6</v>
      </c>
      <c r="O10" s="49"/>
      <c r="P10" s="49"/>
      <c r="Q10" s="50"/>
      <c r="R10" s="48">
        <v>6</v>
      </c>
      <c r="S10" s="49">
        <v>6</v>
      </c>
      <c r="T10" s="49"/>
      <c r="U10" s="49"/>
      <c r="V10" s="75"/>
      <c r="W10" s="48">
        <v>11</v>
      </c>
      <c r="X10" s="49">
        <v>11</v>
      </c>
      <c r="Y10" s="49"/>
      <c r="Z10" s="49"/>
      <c r="AA10" s="49"/>
      <c r="AB10" s="153">
        <f t="shared" si="1"/>
        <v>0.45454545454545453</v>
      </c>
      <c r="AC10" s="48">
        <v>16</v>
      </c>
      <c r="AD10" s="49">
        <v>16</v>
      </c>
      <c r="AE10" s="49"/>
      <c r="AF10" s="49"/>
      <c r="AG10" s="49"/>
    </row>
    <row r="11" spans="1:33" ht="45" x14ac:dyDescent="0.25">
      <c r="A11" s="58">
        <v>6008</v>
      </c>
      <c r="B11" s="59" t="s">
        <v>97</v>
      </c>
      <c r="C11" s="60"/>
      <c r="D11" s="61"/>
      <c r="E11" s="61"/>
      <c r="F11" s="65"/>
      <c r="G11" s="62"/>
      <c r="H11" s="63">
        <v>3</v>
      </c>
      <c r="I11" s="61"/>
      <c r="J11" s="61">
        <v>3</v>
      </c>
      <c r="K11" s="65"/>
      <c r="L11" s="64"/>
      <c r="M11" s="60">
        <f t="shared" si="0"/>
        <v>3</v>
      </c>
      <c r="N11" s="61"/>
      <c r="O11" s="61">
        <v>3</v>
      </c>
      <c r="P11" s="65"/>
      <c r="Q11" s="64"/>
      <c r="R11" s="60">
        <v>0</v>
      </c>
      <c r="S11" s="61"/>
      <c r="T11" s="61"/>
      <c r="U11" s="61"/>
      <c r="V11" s="62"/>
      <c r="W11" s="60">
        <v>1</v>
      </c>
      <c r="X11" s="61">
        <v>1</v>
      </c>
      <c r="Y11" s="61"/>
      <c r="Z11" s="61"/>
      <c r="AA11" s="61"/>
      <c r="AB11" s="150">
        <f t="shared" si="1"/>
        <v>1</v>
      </c>
      <c r="AC11" s="60">
        <v>2</v>
      </c>
      <c r="AD11" s="61">
        <v>2</v>
      </c>
      <c r="AE11" s="61"/>
      <c r="AF11" s="61"/>
      <c r="AG11" s="61"/>
    </row>
    <row r="12" spans="1:33" ht="60.75" thickBot="1" x14ac:dyDescent="0.3">
      <c r="A12" s="73">
        <v>6013</v>
      </c>
      <c r="B12" s="74" t="s">
        <v>101</v>
      </c>
      <c r="C12" s="48">
        <v>12</v>
      </c>
      <c r="D12" s="49"/>
      <c r="E12" s="49"/>
      <c r="F12" s="49"/>
      <c r="G12" s="75"/>
      <c r="H12" s="76"/>
      <c r="I12" s="49"/>
      <c r="J12" s="49"/>
      <c r="K12" s="49"/>
      <c r="L12" s="50"/>
      <c r="M12" s="48">
        <f t="shared" si="0"/>
        <v>1</v>
      </c>
      <c r="N12" s="49">
        <v>1</v>
      </c>
      <c r="O12" s="49"/>
      <c r="P12" s="49"/>
      <c r="Q12" s="50"/>
      <c r="R12" s="48">
        <v>13</v>
      </c>
      <c r="S12" s="49">
        <v>13</v>
      </c>
      <c r="T12" s="49"/>
      <c r="U12" s="49"/>
      <c r="V12" s="75"/>
      <c r="W12" s="48">
        <v>20</v>
      </c>
      <c r="X12" s="49">
        <v>20</v>
      </c>
      <c r="Y12" s="49"/>
      <c r="Z12" s="49"/>
      <c r="AA12" s="49"/>
      <c r="AB12" s="153">
        <f t="shared" si="1"/>
        <v>0.35</v>
      </c>
      <c r="AC12" s="48">
        <v>25</v>
      </c>
      <c r="AD12" s="49">
        <v>25</v>
      </c>
      <c r="AE12" s="49"/>
      <c r="AF12" s="49"/>
      <c r="AG12" s="49"/>
    </row>
    <row r="13" spans="1:33" ht="45" x14ac:dyDescent="0.25">
      <c r="A13" s="84">
        <v>6016</v>
      </c>
      <c r="B13" s="85" t="s">
        <v>103</v>
      </c>
      <c r="C13" s="86"/>
      <c r="D13" s="87"/>
      <c r="E13" s="87"/>
      <c r="F13" s="87"/>
      <c r="G13" s="88"/>
      <c r="H13" s="89">
        <v>10</v>
      </c>
      <c r="I13" s="87">
        <v>10</v>
      </c>
      <c r="J13" s="87"/>
      <c r="K13" s="87"/>
      <c r="L13" s="90"/>
      <c r="M13" s="86">
        <f t="shared" ref="M13" si="2">SUM(N13:P13)</f>
        <v>33</v>
      </c>
      <c r="N13" s="87">
        <v>33</v>
      </c>
      <c r="O13" s="87"/>
      <c r="P13" s="87"/>
      <c r="Q13" s="90"/>
      <c r="R13" s="91">
        <v>14</v>
      </c>
      <c r="S13" s="92">
        <v>14</v>
      </c>
      <c r="T13" s="92"/>
      <c r="U13" s="92"/>
      <c r="V13" s="93"/>
      <c r="W13" s="91">
        <v>38</v>
      </c>
      <c r="X13" s="92">
        <v>36</v>
      </c>
      <c r="Y13" s="92"/>
      <c r="Z13" s="92">
        <v>2</v>
      </c>
      <c r="AA13" s="80"/>
      <c r="AB13" s="151">
        <f t="shared" si="1"/>
        <v>0.63157894736842102</v>
      </c>
      <c r="AC13" s="91">
        <v>62</v>
      </c>
      <c r="AD13" s="92">
        <v>60</v>
      </c>
      <c r="AE13" s="92"/>
      <c r="AF13" s="92">
        <v>2</v>
      </c>
      <c r="AG13" s="80"/>
    </row>
    <row r="14" spans="1:33" ht="60" x14ac:dyDescent="0.25">
      <c r="A14" s="77">
        <v>6021</v>
      </c>
      <c r="B14" s="78" t="s">
        <v>104</v>
      </c>
      <c r="C14" s="79"/>
      <c r="D14" s="80"/>
      <c r="E14" s="80"/>
      <c r="F14" s="80"/>
      <c r="G14" s="81"/>
      <c r="H14" s="82"/>
      <c r="I14" s="80"/>
      <c r="J14" s="80"/>
      <c r="K14" s="80"/>
      <c r="L14" s="83"/>
      <c r="M14" s="79">
        <f t="shared" si="0"/>
        <v>0</v>
      </c>
      <c r="N14" s="80"/>
      <c r="O14" s="80"/>
      <c r="P14" s="80"/>
      <c r="Q14" s="83"/>
      <c r="R14" s="79">
        <v>10</v>
      </c>
      <c r="S14" s="80"/>
      <c r="T14" s="80">
        <v>8</v>
      </c>
      <c r="U14" s="80">
        <v>2</v>
      </c>
      <c r="V14" s="81"/>
      <c r="W14" s="79">
        <v>26</v>
      </c>
      <c r="X14" s="80">
        <v>6</v>
      </c>
      <c r="Y14" s="80">
        <v>17</v>
      </c>
      <c r="Z14" s="80">
        <v>3</v>
      </c>
      <c r="AA14" s="80"/>
      <c r="AB14" s="151">
        <f t="shared" si="1"/>
        <v>0.61538461538461542</v>
      </c>
      <c r="AC14" s="79">
        <v>33</v>
      </c>
      <c r="AD14" s="80">
        <v>10</v>
      </c>
      <c r="AE14" s="80">
        <v>19</v>
      </c>
      <c r="AF14" s="80">
        <v>4</v>
      </c>
      <c r="AG14" s="80"/>
    </row>
    <row r="15" spans="1:33" ht="45" x14ac:dyDescent="0.25">
      <c r="A15" s="58">
        <v>6025</v>
      </c>
      <c r="B15" s="59" t="s">
        <v>106</v>
      </c>
      <c r="C15" s="60"/>
      <c r="D15" s="61"/>
      <c r="E15" s="61"/>
      <c r="F15" s="61"/>
      <c r="G15" s="62"/>
      <c r="H15" s="63">
        <v>4</v>
      </c>
      <c r="I15" s="61">
        <v>4</v>
      </c>
      <c r="J15" s="61"/>
      <c r="K15" s="61"/>
      <c r="L15" s="64">
        <v>4</v>
      </c>
      <c r="M15" s="60">
        <f t="shared" si="0"/>
        <v>7</v>
      </c>
      <c r="N15" s="61">
        <v>7</v>
      </c>
      <c r="O15" s="61"/>
      <c r="P15" s="61"/>
      <c r="Q15" s="64">
        <v>4</v>
      </c>
      <c r="R15" s="60">
        <v>0</v>
      </c>
      <c r="S15" s="61"/>
      <c r="T15" s="61"/>
      <c r="U15" s="61"/>
      <c r="V15" s="62"/>
      <c r="W15" s="60">
        <v>0</v>
      </c>
      <c r="X15" s="61"/>
      <c r="Y15" s="61"/>
      <c r="Z15" s="61"/>
      <c r="AA15" s="61"/>
      <c r="AB15" s="150">
        <v>0</v>
      </c>
      <c r="AC15" s="60">
        <v>1</v>
      </c>
      <c r="AD15" s="61">
        <v>1</v>
      </c>
      <c r="AE15" s="61"/>
      <c r="AF15" s="61"/>
      <c r="AG15" s="61"/>
    </row>
    <row r="16" spans="1:33" ht="75.75" thickBot="1" x14ac:dyDescent="0.3">
      <c r="A16" s="66">
        <v>9401</v>
      </c>
      <c r="B16" s="67" t="s">
        <v>109</v>
      </c>
      <c r="C16" s="68"/>
      <c r="D16" s="69"/>
      <c r="E16" s="70"/>
      <c r="F16" s="70"/>
      <c r="G16" s="71"/>
      <c r="H16" s="69"/>
      <c r="I16" s="69"/>
      <c r="J16" s="70"/>
      <c r="K16" s="70"/>
      <c r="L16" s="72"/>
      <c r="M16" s="68">
        <f t="shared" si="0"/>
        <v>0</v>
      </c>
      <c r="N16" s="69"/>
      <c r="O16" s="70"/>
      <c r="P16" s="70"/>
      <c r="Q16" s="72"/>
      <c r="R16" s="68">
        <v>5</v>
      </c>
      <c r="S16" s="70">
        <v>2</v>
      </c>
      <c r="T16" s="70">
        <v>2</v>
      </c>
      <c r="U16" s="70"/>
      <c r="V16" s="71"/>
      <c r="W16" s="68">
        <v>9</v>
      </c>
      <c r="X16" s="70">
        <v>2</v>
      </c>
      <c r="Y16" s="70">
        <v>5</v>
      </c>
      <c r="Z16" s="70">
        <v>2</v>
      </c>
      <c r="AA16" s="49"/>
      <c r="AB16" s="153">
        <f t="shared" si="1"/>
        <v>0.44444444444444442</v>
      </c>
      <c r="AC16" s="68">
        <v>13</v>
      </c>
      <c r="AD16" s="70">
        <v>11</v>
      </c>
      <c r="AE16" s="70"/>
      <c r="AF16" s="70">
        <v>2</v>
      </c>
      <c r="AG16" s="49"/>
    </row>
  </sheetData>
  <autoFilter ref="A2:AB16"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</autoFilter>
  <sortState ref="A6:C16">
    <sortCondition ref="A5"/>
  </sortState>
  <mergeCells count="8">
    <mergeCell ref="AC2:AG2"/>
    <mergeCell ref="W2:AA2"/>
    <mergeCell ref="R2:V2"/>
    <mergeCell ref="B2:B3"/>
    <mergeCell ref="A2:A3"/>
    <mergeCell ref="C2:G2"/>
    <mergeCell ref="H2:L2"/>
    <mergeCell ref="M2:Q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 МО на 01.04.2020</vt:lpstr>
      <vt:lpstr>ЭЛН на 01.04.2020</vt:lpstr>
      <vt:lpstr>ИПРА</vt:lpstr>
      <vt:lpstr>телемедицинские консультации</vt:lpstr>
      <vt:lpstr>'рейтинг МО на 01.04.2020'!Заголовки_для_печати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Ноздрина Анна Владимировна</cp:lastModifiedBy>
  <cp:lastPrinted>2020-02-27T08:13:21Z</cp:lastPrinted>
  <dcterms:created xsi:type="dcterms:W3CDTF">2019-07-12T06:53:21Z</dcterms:created>
  <dcterms:modified xsi:type="dcterms:W3CDTF">2020-04-13T10:30:28Z</dcterms:modified>
</cp:coreProperties>
</file>